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22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011" i="1" l="1"/>
  <c r="M1009" i="1"/>
  <c r="N1007" i="1"/>
  <c r="M1007" i="1"/>
  <c r="M1001" i="1"/>
  <c r="N1001" i="1"/>
  <c r="O1001" i="1"/>
  <c r="L1001" i="1"/>
  <c r="J1005" i="1"/>
  <c r="H975" i="1"/>
  <c r="H941" i="1"/>
  <c r="H943" i="1"/>
  <c r="H945" i="1"/>
  <c r="H953" i="1"/>
  <c r="H965" i="1"/>
  <c r="H842" i="1"/>
  <c r="H844" i="1"/>
  <c r="H822" i="1"/>
  <c r="H771" i="1"/>
  <c r="H756" i="1"/>
  <c r="H762" i="1"/>
  <c r="H707" i="1"/>
  <c r="H713" i="1"/>
  <c r="H677" i="1"/>
  <c r="H681" i="1"/>
  <c r="H575" i="1"/>
  <c r="H475" i="1"/>
  <c r="H477" i="1"/>
  <c r="H481" i="1"/>
  <c r="H483" i="1"/>
  <c r="H487" i="1"/>
  <c r="H461" i="1"/>
  <c r="H436" i="1"/>
  <c r="H438" i="1"/>
  <c r="H442" i="1"/>
  <c r="H429" i="1"/>
  <c r="H367" i="1"/>
  <c r="H315" i="1"/>
  <c r="H175" i="1"/>
  <c r="H177" i="1"/>
  <c r="H141" i="1"/>
  <c r="H99" i="1"/>
  <c r="H111" i="1"/>
  <c r="H119" i="1"/>
  <c r="H121" i="1"/>
  <c r="H59" i="1"/>
  <c r="H71" i="1"/>
  <c r="H17" i="1"/>
</calcChain>
</file>

<file path=xl/sharedStrings.xml><?xml version="1.0" encoding="utf-8"?>
<sst xmlns="http://schemas.openxmlformats.org/spreadsheetml/2006/main" count="3648" uniqueCount="1166">
  <si>
    <t>2015 Fall Undergrad</t>
  </si>
  <si>
    <t>Open</t>
  </si>
  <si>
    <t>AHY-1113-01 (0042772) History of Western Art I</t>
  </si>
  <si>
    <t>CE MDL Creative Expression</t>
  </si>
  <si>
    <t>McDaniel Campus</t>
  </si>
  <si>
    <t>08/24/2015-12/04/2015 LECTURE Monday, Wednesday 12:40PM - 02:10PM, Peterson Hall, Room 104 (more)...</t>
  </si>
  <si>
    <t>Galliera, Izabel</t>
  </si>
  <si>
    <t>Undergraduate Acad Level</t>
  </si>
  <si>
    <t>AHY-1113-02 (0042775) History of Western Art I</t>
  </si>
  <si>
    <t>08/24/2015-12/04/2015 LECTURE Tuesday, Thursday 01:00PM - 02:30PM, Peterson Hall, Room 104 (more)...</t>
  </si>
  <si>
    <t>AHY-2209-01 (0042781) Roman Art and Architecture</t>
  </si>
  <si>
    <t>SCH MDL Social, Cultural, His</t>
  </si>
  <si>
    <t>08/24/2015-12/04/2015 LECTURE Monday, Wednesday 02:20PM - 03:50PM, Peterson Hall, Room 104 (more)...</t>
  </si>
  <si>
    <t>McKay, Gretchen</t>
  </si>
  <si>
    <t>AHY-2240-01 (0042774) A History of Modern Art</t>
  </si>
  <si>
    <t>08/24/2015-12/04/2015 LECTURE Tuesday, Thursday 09:40AM - 11:10AM, Peterson Hall, Room 104 (more)...</t>
  </si>
  <si>
    <t>WI MDL Departmental Writing</t>
  </si>
  <si>
    <t>ART-1101-01 (0042782) Perceptual Drawing</t>
  </si>
  <si>
    <t>08/24/2015-12/04/2015 LECTURE Tuesday, Thursday 01:00PM - 02:30PM, Art Studio, Room 100 (more)...</t>
  </si>
  <si>
    <t>Dovgan, Katya, S. Clark</t>
  </si>
  <si>
    <t>ART-1101-02 (0044275) Perceptual Drawing</t>
  </si>
  <si>
    <t>08/24/2015-12/04/2015 LECTURE Tuesday, Thursday 08:00AM - 09:30AM, Art Studio, Room 100 (more)...</t>
  </si>
  <si>
    <t>Pearson, Steven</t>
  </si>
  <si>
    <t>ART-1117-01 (0042942) Design I</t>
  </si>
  <si>
    <t>08/24/2015-12/04/2015 LECTURE Tuesday, Thursday 02:40PM - 04:10PM, Peterson Hall, Room 008 (more)...</t>
  </si>
  <si>
    <t>Coster, Jennifer</t>
  </si>
  <si>
    <t>Closed</t>
  </si>
  <si>
    <t>ART-2206-01 (0042789) Computer Graphics</t>
  </si>
  <si>
    <t>08/24/2015-12/04/2015 LECTURE Tuesday, Thursday 01:00PM - 02:30PM, Peterson Hall, Room 101 (more)...</t>
  </si>
  <si>
    <t>Bloom, Susan</t>
  </si>
  <si>
    <t>ART-2210-01 (0042786) Digital Photography</t>
  </si>
  <si>
    <t>08/24/2015-12/04/2015 LECTURE Tuesday, Thursday 09:40AM - 11:10AM, Peterson Hall, Room 101 (more)...</t>
  </si>
  <si>
    <t>0 / 15 / 0</t>
  </si>
  <si>
    <t>ART-2215-01 (0042949) Photography</t>
  </si>
  <si>
    <t>08/24/2015-12/04/2015 LECTURE Tuesday, Thursday 11:20AM - 12:50PM, Peterson Hall, Room 008 (more)...</t>
  </si>
  <si>
    <t>Calahan, Walter</t>
  </si>
  <si>
    <t>ART-2219-01 (0043505) Ceramics</t>
  </si>
  <si>
    <t>08/24/2015-12/04/2015 LECTURE Monday, Wednesday 02:20PM - 03:50PM, Art Studio, Room G7 (more)...</t>
  </si>
  <si>
    <t>Hankins, O. Kenneth</t>
  </si>
  <si>
    <t>ART-3310-01 (0042784) Watercolor</t>
  </si>
  <si>
    <t>08/24/2015-12/04/2015 LECTURE Tuesday, Thursday 02:40PM - 04:10PM, Art Studio, Room 100 (more)...</t>
  </si>
  <si>
    <t>Dovgan, Katya</t>
  </si>
  <si>
    <t>ART-3313-01 (0042773) Painting</t>
  </si>
  <si>
    <t>08/24/2015-12/04/2015 LECTURE Tuesday, Thursday 01:00PM - 02:30PM, Art Studio, Room G6 (more)...</t>
  </si>
  <si>
    <t>ART-3365-01HN (0043438) HN:SP:Identity-Atemporal Wld</t>
  </si>
  <si>
    <t>HON CE</t>
  </si>
  <si>
    <t>08/24/2015-12/04/2015 LECTURE Monday, Wednesday 02:20PM - 03:50PM, Art Studio, Room 102 (more)...</t>
  </si>
  <si>
    <t>ART-4100-01 (0042764) Advanced Studio I</t>
  </si>
  <si>
    <t>08/24/2015-12/04/2015 ART STUDIO Monday, Wednesday 12:40PM - 02:10PM, Art Studio, Room 103 (more)...</t>
  </si>
  <si>
    <t>ART-4200-01 (0042767) Advanced Studio II</t>
  </si>
  <si>
    <t>ART-4300-01 (0042769) Advanced Studio III</t>
  </si>
  <si>
    <t>ART-4400-01 (0042770) Advanced Studio IV</t>
  </si>
  <si>
    <t>08/24/2015-12/11/2015 ART STUDIO Monday, Wednesday 12:40PM - 02:10PM, Art Studio, Room 103 (more)...</t>
  </si>
  <si>
    <t>15 / 15 / 0</t>
  </si>
  <si>
    <t>https://archway.mcdaniel.edu/WebAdvisor/WebAdvisor?TOKENIDX=8291378764&amp;SS=1&amp;APP=ST&amp;CONSTITUENCY=WBAP</t>
  </si>
  <si>
    <t>BIO-1101-01 (0042806) Principles of Biology I Lab</t>
  </si>
  <si>
    <t>08/24/2015-11/30/2015 LAB Monday 01:00PM - 04:00PM, Eaton Hall, Room 102</t>
  </si>
  <si>
    <t>Repsher, Robert</t>
  </si>
  <si>
    <t>0 / 22 / 0</t>
  </si>
  <si>
    <t>BIO-1101-02 (0042807) Principles of Biology I Lab</t>
  </si>
  <si>
    <t>08/25/2015-12/01/2015 LAB Tuesday 01:00PM - 04:00PM, Eaton Hall, Room 102</t>
  </si>
  <si>
    <t>BIO-1101-03 (0042808) Principles of Biology I Lab</t>
  </si>
  <si>
    <t>08/26/2015-12/02/2015 LAB Wednesday 01:00PM - 04:00PM, Eaton Hall, Room 102</t>
  </si>
  <si>
    <t>BIO-1101-04 (0042809) Principles of Biology I Lab</t>
  </si>
  <si>
    <t>08/27/2015-12/03/2015 LAB Thursday 01:00PM - 04:00PM, Eaton Hall, Room 102</t>
  </si>
  <si>
    <t>BIO-1111-01 (0042810) Principles of Biology</t>
  </si>
  <si>
    <t>SIL MDL Scientific Inq w Lab</t>
  </si>
  <si>
    <t>08/24/2015-12/04/2015 LECTURE Monday, Wednesday, Friday 09:10AM - 10:10AM, Lewis Recitation Hall, Room 119 (more)...</t>
  </si>
  <si>
    <t>Iglich, Esther</t>
  </si>
  <si>
    <t>BIO-1111-02 (0042811) Principles of Biology</t>
  </si>
  <si>
    <t>08/24/2015-12/04/2015 LECTURE Monday, Wednesday, Friday 11:30AM - 12:30PM, Lewis Recitation Hall, Room 120 (more)...</t>
  </si>
  <si>
    <t>Morrison, Randall</t>
  </si>
  <si>
    <t>BIO-1111-03 (0042812) Principles of Biology</t>
  </si>
  <si>
    <t>08/24/2015-12/04/2015 LECTURE Monday, Wednesday, Friday 11:30AM - 12:30PM, Lewis Recitation Hall, Room 229 (more)...</t>
  </si>
  <si>
    <t>Jacobs, Molly W.</t>
  </si>
  <si>
    <t>BIO-1111-04 (0042813) Principles of Biology</t>
  </si>
  <si>
    <t>08/24/2015-12/04/2015 LECTURE Tuesday, Thursday 08:00AM - 09:30AM, Hill Hall, Room 005 (more)...</t>
  </si>
  <si>
    <t>Huang, Cheng</t>
  </si>
  <si>
    <t>BIO-1117-01 (0042815) Topics in Biology</t>
  </si>
  <si>
    <t>SI MDL Scientific Inquiry</t>
  </si>
  <si>
    <t>08/24/2015-12/04/2015 LECTURE Monday, Wednesday, Friday 09:10AM - 10:10AM, Eaton Hall, Room 112 (more)...</t>
  </si>
  <si>
    <t>Staab, Katie L.</t>
  </si>
  <si>
    <t>0 / 24 / 0</t>
  </si>
  <si>
    <t>BIO-1182-01 (0044544) Classroom Assistant FYS</t>
  </si>
  <si>
    <t>08/24/2015-12/04/2015 INTERNSHIP Days to be Announced TBA, Times to be Announced TBA, Room to be Announced TBA</t>
  </si>
  <si>
    <t>Mitschler, Ralene</t>
  </si>
  <si>
    <t>BIO-1182-02 (0044546) Classroom Assistant FYS</t>
  </si>
  <si>
    <t>Parrish, Susan</t>
  </si>
  <si>
    <t>0 / 1 / 0</t>
  </si>
  <si>
    <t>BIO-2202-01 (0042816) Comparative Anatomy Vertebrate</t>
  </si>
  <si>
    <t>BIOOB Biology Org Biol</t>
  </si>
  <si>
    <t>08/24/2015-12/04/2015 LECTURE Monday, Wednesday, Friday 10:20AM - 11:20AM, Eaton Hall, Room 112 (more)...</t>
  </si>
  <si>
    <t>BIO-2208-01 (0042821) Molecular Biology</t>
  </si>
  <si>
    <t>BIOCM Biology Cell Mole</t>
  </si>
  <si>
    <t>08/24/2015-12/04/2015 LECTURE Monday, Wednesday, Friday 11:30AM - 12:30PM, Lewis Hall of Science, Room 109 (more)...</t>
  </si>
  <si>
    <t>BIO-2218-01 (0042826) Parasitology</t>
  </si>
  <si>
    <t>BIODV Biology Diversity</t>
  </si>
  <si>
    <t>08/24/2015-12/04/2015 LECTURE Tuesday, Thursday 09:40AM - 11:10AM, Eaton Hall, Room 106 (more)...</t>
  </si>
  <si>
    <t>0 / 16 / 0</t>
  </si>
  <si>
    <t>BIO-2225-01 (0042827) Endocrinology</t>
  </si>
  <si>
    <t>08/24/2015-12/04/2015 LECTURE Tuesday, Thursday 08:00AM - 09:30AM, Lewis Hall of Science, Room 111 (more)...</t>
  </si>
  <si>
    <t>Resau, Robert</t>
  </si>
  <si>
    <t>BIO-2234-01 (0042819) Marine Biology</t>
  </si>
  <si>
    <t>BIOPE Biology Popul Ecosystem</t>
  </si>
  <si>
    <t>08/24/2015-12/04/2015 LECTURE Monday, Wednesday, Friday 09:10AM - 10:10AM, Lewis Hall of Science, Room 109 (more)...</t>
  </si>
  <si>
    <t>BIO-2280-01 (0045010) Classroom Assistant</t>
  </si>
  <si>
    <t>08/24/2015-12/11/2015 INTERNSHIP Days to be Announced TBA, Times to be Announced TBA, Room to be Announced TBA</t>
  </si>
  <si>
    <t>BIO-3310-01 (0042829) Cell Biology</t>
  </si>
  <si>
    <t>08/24/2015-12/04/2015 LECTURE Monday, Wednesday, Friday 09:10AM - 10:10AM, Lewis Recitation Hall, Room 116 (more)...</t>
  </si>
  <si>
    <t>BIO-3317-01 (0042831) Ecology</t>
  </si>
  <si>
    <t>08/24/2015-12/04/2015 LECTURE Monday, Wednesday, Friday 11:30AM - 12:30PM, Eaton Hall, Room 207 (more)...</t>
  </si>
  <si>
    <t>BIO-3323-01 (0042824) Developmental Biology</t>
  </si>
  <si>
    <t>08/24/2015-12/04/2015 LECTURE Tuesday, Thursday 09:40AM - 11:10AM, Hill Hall, Room 005 (more)...</t>
  </si>
  <si>
    <t>CHE-1001-01 (0043003) Intro Chem I Lab</t>
  </si>
  <si>
    <t>08/24/2015-11/30/2015 LAB Monday 01:00PM - 04:00PM, Eaton Hall, Room 105</t>
  </si>
  <si>
    <t>Wladkowski, Brian</t>
  </si>
  <si>
    <t>CHE-1001-02 (0043009) Intro Chem I Lab</t>
  </si>
  <si>
    <t>08/25/2015-12/01/2015 LAB Tuesday 01:00PM - 04:00PM, Eaton Hall, Room 105</t>
  </si>
  <si>
    <t>S. Zimmermann</t>
  </si>
  <si>
    <t>0 / 20 / 0</t>
  </si>
  <si>
    <t>CHE-1001-03 (0043010) Intro Chem I Lab</t>
  </si>
  <si>
    <t>08/26/2015-12/02/2015 LAB Wednesday 01:00PM - 04:00PM, Eaton Hall, Room 105</t>
  </si>
  <si>
    <t>Familetti, Shannon</t>
  </si>
  <si>
    <t>CHE-1001-04 (0043773) Intro Chem I Lab</t>
  </si>
  <si>
    <t>08/27/2015-12/03/2015 LAB Thursday 01:00PM - 04:00PM, Eaton Hall, Room 105</t>
  </si>
  <si>
    <t>CHE-1001-05 (0044672) Intro Chem I Lab</t>
  </si>
  <si>
    <t>08/28/2015-12/04/2015 LAB Friday 01:00PM - 04:00PM, Eaton Hall, Room 105</t>
  </si>
  <si>
    <t>14 / 20 / 0</t>
  </si>
  <si>
    <t>CHE-1101-01 (0043012) Introductory Chemistry I</t>
  </si>
  <si>
    <t>08/24/2015-12/04/2015 LECTURE Monday, Wednesday, Friday 09:10AM - 10:10AM, Lewis Hall of Science, Room 222 (more)...</t>
  </si>
  <si>
    <t>Smith, Marilyn</t>
  </si>
  <si>
    <t>0 / 26 / 0</t>
  </si>
  <si>
    <t>CHE-1101-02 (0043014) Introductory Chemistry I</t>
  </si>
  <si>
    <t>08/24/2015-12/04/2015 LECTURE Tuesday, Thursday 09:40AM - 11:10AM, Lewis Recitation Hall, Room 323 (more)...</t>
  </si>
  <si>
    <t>CHE-1101-03 (0043017) Introductory Chemistry I</t>
  </si>
  <si>
    <t>08/24/2015-12/04/2015 LECTURE Monday, Wednesday, Friday 11:30AM - 12:30PM, Lewis Hall of Science, Room 222 (more)...</t>
  </si>
  <si>
    <t>CHE-1103-01 (0043019) General Chemistry I</t>
  </si>
  <si>
    <t>08/24/2015-12/04/2015 LECTURE Monday, Wednesday, Friday 11:30AM - 12:30PM, Lewis Recitation Hall, Room 227 (more)...</t>
  </si>
  <si>
    <t>CHE-1182-01 (0044758) Classroom Assistant FYS</t>
  </si>
  <si>
    <t>Craig, Peter</t>
  </si>
  <si>
    <t>CHE-2017-01 (0043023) Organic Chemistry I Lab</t>
  </si>
  <si>
    <t>08/25/2015-12/01/2015 LAB Tuesday 01:00PM - 04:00PM, Eaton Hall, Room 307</t>
  </si>
  <si>
    <t>Ferraris, Dana</t>
  </si>
  <si>
    <t>CHE-2017-02 (0043026) Organic Chemistry I Lab</t>
  </si>
  <si>
    <t>08/26/2015-12/02/2015 LAB Wednesday 01:00PM - 04:00PM, Eaton Hall, Room 307</t>
  </si>
  <si>
    <t>Robertson, Stephen</t>
  </si>
  <si>
    <t>CHE-2017-03 (0043028) Organic Chemistry I Lab</t>
  </si>
  <si>
    <t>08/27/2015-12/03/2015 LAB Thursday 01:00PM - 04:00PM, Eaton Hall, Room 307</t>
  </si>
  <si>
    <t>CHE-2017-04 (0043030) Organic Chemistry I Lab</t>
  </si>
  <si>
    <t>08/28/2015-12/04/2015 LAB Friday 01:00PM - 04:00PM, Eaton Hall, Room 307</t>
  </si>
  <si>
    <t>CHE-2208-01 (0043078) Chemical Analysis</t>
  </si>
  <si>
    <t>08/24/2015-12/04/2015 LECTURE LAB Monday, Wednesday, Friday 11:30AM - 12:30PM, Eaton Hall, Room 300 (more)...</t>
  </si>
  <si>
    <t>CHE-2217-01 (0043035) Organic Chemistry I</t>
  </si>
  <si>
    <t>08/24/2015-12/04/2015 LECTURE Monday, Wednesday, Friday 10:20AM - 11:20AM, Lewis Recitation Hall, Room 323 (more)...</t>
  </si>
  <si>
    <t>2 / 32 / 0</t>
  </si>
  <si>
    <t>CHE-2217-02 (0043039) Organic Chemistry I</t>
  </si>
  <si>
    <t>08/24/2015-12/04/2015 LECTURE Monday, Wednesday, Friday 11:30AM - 12:30PM, Lewis Recitation Hall, Room 323 (more)...</t>
  </si>
  <si>
    <t>14 / 32 / 0</t>
  </si>
  <si>
    <t>CHE-2298-01 (0044446) IS: Salicylates</t>
  </si>
  <si>
    <t>08/24/2015-12/04/2015 INDEPENDENT STUDY Days to be Announced TBA, Times to be Announced TBA, Room to be Announced TBA</t>
  </si>
  <si>
    <t>CHE-3021-01 (0043070) Biochemistry I Lab</t>
  </si>
  <si>
    <t>08/24/2015-12/04/2015 LAB Monday 01:00PM - 04:00PM, Eaton Hall, Room 318 (more)...</t>
  </si>
  <si>
    <t>Nilsson, Melanie</t>
  </si>
  <si>
    <t>CHE-3021-02 (0043071) Biochemistry I Lab</t>
  </si>
  <si>
    <t>08/24/2015-12/04/2015 LAB Wednesday 01:00PM - 04:00PM, Eaton Hall, Room 318 (more)...</t>
  </si>
  <si>
    <t>Term</t>
  </si>
  <si>
    <t>Status</t>
  </si>
  <si>
    <t>Section Name and Title</t>
  </si>
  <si>
    <t>MDL-UG, GR-MLA</t>
  </si>
  <si>
    <t>Location</t>
  </si>
  <si>
    <t>Meeting Information</t>
  </si>
  <si>
    <t>Faculty</t>
  </si>
  <si>
    <t>Available/ Capacity/ Waitlist</t>
  </si>
  <si>
    <t>Credits</t>
  </si>
  <si>
    <t>CEUs</t>
  </si>
  <si>
    <t>Acad Level</t>
  </si>
  <si>
    <t>CHE-3307-01 (0043073) Foundations of Physical Chem</t>
  </si>
  <si>
    <t>08/24/2015-12/04/2015 LECTURE Monday, Wednesday, Friday 10:20AM - 11:20AM, Eaton Hall, Room 300 (more)...</t>
  </si>
  <si>
    <t>CHE-3321-01 (0043074) Biochemistry I</t>
  </si>
  <si>
    <t>08/24/2015-12/04/2015 LECTURE Tuesday, Thursday 09:40AM - 11:10AM, Lewis Hall of Science, Room 111 (more)...</t>
  </si>
  <si>
    <t>CIN-1101-01 (0043440) Introduction to Cinema</t>
  </si>
  <si>
    <t>08/24/2015-12/04/2015 LECTURE Monday, Wednesday 02:20PM - 03:50PM, Lewis Recitation Hall, Room 330 (more)...</t>
  </si>
  <si>
    <t>Brett, Richard</t>
  </si>
  <si>
    <t>CIN-2201-01 (0043441) Television Production</t>
  </si>
  <si>
    <t>08/24/2015-12/04/2015 LECTURE Wednesday 12:40PM - 03:40PM, Lewis Hall of Science, Room B4 (more)...</t>
  </si>
  <si>
    <t>Slade, Jonathan</t>
  </si>
  <si>
    <t>0 / 9 / 0</t>
  </si>
  <si>
    <t>CIN-3201-01 (0043443) Narrative Film Production</t>
  </si>
  <si>
    <t>08/24/2015-12/04/2015 LECTURE Monday, Wednesday 12:40PM - 02:10PM, Lewis Hall of Science, Room G5 (more)...</t>
  </si>
  <si>
    <t>CIN-3301-01 (0043444) Film Analysis: AM Ind Film</t>
  </si>
  <si>
    <t>08/24/2015-12/04/2015 LECTURE Tuesday, Thursday 02:40PM - 04:10PM, Lewis Hall of Science, Room DECK (more)...</t>
  </si>
  <si>
    <t>CIN-3401-01 (0043445) Scriptwriting</t>
  </si>
  <si>
    <t>08/24/2015-12/04/2015 LECTURE Tuesday, Thursday 09:40AM - 11:10AM, Lewis Recitation Hall, Room 118 (more)...</t>
  </si>
  <si>
    <t>COM-1101-01 (0043447) Intro Communication: Media</t>
  </si>
  <si>
    <t>08/24/2015-12/04/2015 LECTURE Monday, Wednesday 12:40PM - 02:10PM, Lewis Recitation Hall, Room 330 (more)...</t>
  </si>
  <si>
    <t>Vance, Deborah</t>
  </si>
  <si>
    <t>COM-1102-01 (0043450) Intro to Comm I Interpersonal</t>
  </si>
  <si>
    <t>08/24/2015-12/04/2015 LECTURE Monday, Wednesday 02:20PM - 03:50PM, Lewis Recitation Hall, Room 321 (more)...</t>
  </si>
  <si>
    <t>Lemieux, Robert</t>
  </si>
  <si>
    <t>COM-1182-01 (0044547) Classroom Assistant FYS</t>
  </si>
  <si>
    <t>Trader, Robert</t>
  </si>
  <si>
    <t>COM-2201-01 (0043452) Quantitative Research Methods</t>
  </si>
  <si>
    <t>08/24/2015-12/04/2015 LECTURE Tuesday, Thursday 09:40AM - 11:10AM, Lewis Recitation Hall, Room 321 (more)...</t>
  </si>
  <si>
    <t>COM-2202-01 (0043453) Qualitative Procedures</t>
  </si>
  <si>
    <t>08/24/2015-12/04/2015 LECTURE Monday, Wednesday, Friday 09:10AM - 10:10AM, Lewis Recitation Hall, Room 330 (more)...</t>
  </si>
  <si>
    <t>COM-2205-01 (0043454) Public Speaking</t>
  </si>
  <si>
    <t>08/24/2015-12/04/2015 LECTURE Tuesday, Thursday 01:00PM - 02:30PM, Lewis Recitation Hall, Room 325 (more)...</t>
  </si>
  <si>
    <t>COM-2350-01 (0043455) Communication and Culture</t>
  </si>
  <si>
    <t>08/24/2015-12/04/2015 LECTURE Monday, Wednesday 12:40PM - 02:10PM, Lewis Recitation Hall, Room 321 (more)...</t>
  </si>
  <si>
    <t>COM-3220-01 (0043456) Intercultural Communication</t>
  </si>
  <si>
    <t>IN MDL International NonWest</t>
  </si>
  <si>
    <t>08/24/2015-12/04/2015 LECTURE Monday, Wednesday, Friday 10:20AM - 11:20AM, Lewis Recitation Hall, Room 330 (more)...</t>
  </si>
  <si>
    <t>0 / 18 / 0</t>
  </si>
  <si>
    <t>COM-3398-01 (0044909) IS: Advanced Screenwriting</t>
  </si>
  <si>
    <t>08/24/2015-12/11/2015 INDEPENDENT STUDY Days to be Announced TBA, Times to be Announced TBA, Room to be Announced TBA</t>
  </si>
  <si>
    <t>COM-3610-01 (0043457) Visual Communication</t>
  </si>
  <si>
    <t>08/24/2015-12/04/2015 LECTURE Monday, Wednesday 02:20PM - 03:50PM, Lewis Recitation Hall, Room 325 (more)...</t>
  </si>
  <si>
    <t>BUA-1101-01 (0043342) Principles of Accounting I</t>
  </si>
  <si>
    <t>08/24/2015-12/04/2015 LECTURE Tuesday, Thursday 09:40AM - 11:10AM, Lewis Recitation Hall, Room 119 (more)...</t>
  </si>
  <si>
    <t>Routzahn, Julie</t>
  </si>
  <si>
    <t>BUA-1101-02 (0043343) Principles of Accounting I</t>
  </si>
  <si>
    <t>08/24/2015-12/04/2015 LECTURE Monday, Wednesday, Friday 11:30AM - 12:30PM, Lewis Recitation Hall, Room 116 (more)...</t>
  </si>
  <si>
    <t>Duvall, Kerry</t>
  </si>
  <si>
    <t>BUA-1101-03 (0043344) Principles of Accounting I</t>
  </si>
  <si>
    <t>08/24/2015-12/04/2015 LECTURE Monday, Wednesday, Friday 12:40PM - 01:40PM, Lewis Recitation Hall, Room 116 (more)...</t>
  </si>
  <si>
    <t>BUA-1101-04 (0043345) Principles of Accounting I</t>
  </si>
  <si>
    <t>08/24/2015-12/04/2015 LECTURE Tuesday, Thursday 01:00PM - 02:30PM, Lewis Recitation Hall, Room 119 (more)...</t>
  </si>
  <si>
    <t>BUA-1182-01 (0044785) Classroom Assistant FYS</t>
  </si>
  <si>
    <t>McIntyre, Kevin</t>
  </si>
  <si>
    <t>BUA-2201-01 (0043361) Intermediate Accounting I</t>
  </si>
  <si>
    <t>08/24/2015-12/04/2015 LECTURE Tuesday, Thursday 02:40PM - 04:10PM, Lewis Recitation Hall, Room 116 (more)...</t>
  </si>
  <si>
    <t>BUA-2201-02 (0044408) Intermediate Accounting I</t>
  </si>
  <si>
    <t>08/24/2015-12/04/2015 LECTURE Tuesday, Thursday 09:40AM - 11:10AM, Lewis Recitation Hall, Room 116 (more)...</t>
  </si>
  <si>
    <t>BUA-2210-01 (0043362) Ethics and Business</t>
  </si>
  <si>
    <t>08/24/2015-12/04/2015 LECTURE Tuesday, Thursday 01:00PM - 02:30PM, Lewis Recitation Hall, Room 120 (more)...</t>
  </si>
  <si>
    <t>Lavin, Donald</t>
  </si>
  <si>
    <t>BUA-2212-01 (0043364) Tax Accounting</t>
  </si>
  <si>
    <t>08/24/2015-12/04/2015 LECTURE Monday, Wednesday 12:40PM - 02:10PM, Lewis Recitation Hall, Room 323 (more)...</t>
  </si>
  <si>
    <t>BUA-2214-01 (0043365) Principles of Management</t>
  </si>
  <si>
    <t>08/24/2015-12/04/2015 LECTURE Tuesday, Thursday 09:40AM - 11:10AM, Hill Hall, Room 108 (more)...</t>
  </si>
  <si>
    <t>Burdett, Nigel</t>
  </si>
  <si>
    <t>2 / 30 / 0</t>
  </si>
  <si>
    <t>BUA-2265-01 (0043701) SP: Entrepreneurship</t>
  </si>
  <si>
    <t>08/24/2015-12/04/2015 LECTURE Tuesday, Thursday 01:00PM - 02:30PM, Hill Hall, Room 108 (more)...</t>
  </si>
  <si>
    <t>BUA-3307-01 (0043366) Investments</t>
  </si>
  <si>
    <t>08/24/2015-12/04/2015 LECTURE Tuesday, Thursday 09:40AM - 11:10AM, Lewis Recitation Hall, Room 120 (more)...</t>
  </si>
  <si>
    <t>BUA-3307-02HE (0044772) Investments</t>
  </si>
  <si>
    <t>HON Honors</t>
  </si>
  <si>
    <t>BUA-4323-01 (0043367) Corp Finance and Financial Mgt</t>
  </si>
  <si>
    <t>08/24/2015-12/04/2015 LECTURE Monday, Wednesday 12:40PM - 02:10PM, Merritt Hall, Room 109 (more)...</t>
  </si>
  <si>
    <t>BUA-4323-02 (0043368) Corp Finance and Financial Mgt</t>
  </si>
  <si>
    <t>08/24/2015-12/04/2015 LECTURE Monday, Wednesday 02:20PM - 03:50PM, Merritt Hall, Room 109 (more)...</t>
  </si>
  <si>
    <t>13 / 25 / 0</t>
  </si>
  <si>
    <t>BUA-4495-01 (0044168) IN: Cost Anaylist</t>
  </si>
  <si>
    <t>BUA-4495-02 (0044736) IN: Owner/Operator-Ryan Lutes</t>
  </si>
  <si>
    <t>BUA-4495-03 (0044765) IN: Human Resources Intern</t>
  </si>
  <si>
    <t>ECO-1101-01 (0042896) Intro. to Political Economy</t>
  </si>
  <si>
    <t>08/24/2015-12/04/2015 LECTURE Monday, Wednesday, Friday 12:40PM - 01:40PM, Hill Hall, Room 110 (more)...</t>
  </si>
  <si>
    <t>Olsh, John</t>
  </si>
  <si>
    <t>18 / 25 / 0</t>
  </si>
  <si>
    <t>ECO-2201-01 (0042880) Principles of Economics</t>
  </si>
  <si>
    <t>08/24/2015-12/04/2015 LECTURE Monday 08:10AM - 10:10AM, Hill Hall, Room 110 (more)...</t>
  </si>
  <si>
    <t>0 / 30 / 0</t>
  </si>
  <si>
    <t>ECO-3303-01 (0043116) Microeconomic Theory</t>
  </si>
  <si>
    <t>08/24/2015-12/04/2015 LECTURE Monday, Wednesday, Friday 09:10AM - 10:10AM, Lewis Recitation Hall, Room 229 (more)...</t>
  </si>
  <si>
    <t>Claycombe, Richard</t>
  </si>
  <si>
    <t>0 / 25 / 0</t>
  </si>
  <si>
    <t>ECO-3303-02 (0043117) Microeconomic Theory</t>
  </si>
  <si>
    <t>08/24/2015-12/04/2015 LECTURE Monday, Wednesday, Friday 12:40PM - 01:40PM, Lewis Recitation Hall, Room 229 (more)...</t>
  </si>
  <si>
    <t>ECO-3303-03 (0044273) Microeconomic Theory</t>
  </si>
  <si>
    <t>08/24/2015-12/04/2015 LECTURE Tuesday, Thursday 08:00AM - 09:30AM, Lewis Recitation Hall, Room 229 (more)...</t>
  </si>
  <si>
    <t>ECO-3365-01 (0043370) SP: Federal Reserve Challenge</t>
  </si>
  <si>
    <t>ECO-3387-01 (0043372) Reading List</t>
  </si>
  <si>
    <t>08/24/2015-12/11/2015</t>
  </si>
  <si>
    <t>Seidel, E.</t>
  </si>
  <si>
    <t>25 / 25 / 0</t>
  </si>
  <si>
    <t>ECO-4310-01 (0043373) Money and Financial Markets</t>
  </si>
  <si>
    <t>08/24/2015-12/04/2015 LECTURE Tuesday, Thursday 01:00PM - 02:30PM, Hill Hall, Room 104 (more)...</t>
  </si>
  <si>
    <t>ECO-4405-01 (0042891) History of Economic Thought</t>
  </si>
  <si>
    <t>08/24/2015-12/04/2015 LECTURE Monday, Wednesday, Friday 11:30AM - 12:30PM, Hill Hall, Room 110 (more)...</t>
  </si>
  <si>
    <t>16 / 40 / 0</t>
  </si>
  <si>
    <t xml:space="preserve">ECO-4487-01 (0043374) Reading List </t>
  </si>
  <si>
    <t>ECO-4490-01 (0043375) Senior Thesis</t>
  </si>
  <si>
    <t>ECO-4498-01 (0044435) IS: Data Collection</t>
  </si>
  <si>
    <t>STA-2215-01 (0043346) Intro to Statistics</t>
  </si>
  <si>
    <t>QR MDL Quantitative Reason</t>
  </si>
  <si>
    <t>08/24/2015-12/04/2015 LECTURE Monday, Wednesday, Friday 12:40PM - 01:40PM, Lewis Recitation Hall, Room 120 (more)...</t>
  </si>
  <si>
    <t>STA-2215-02 (0043348) Intro to Statistics</t>
  </si>
  <si>
    <t>08/24/2015-12/04/2015 LECTURE Monday, Wednesday, Friday 01:50PM - 02:50PM, Lewis Recitation Hall, Room 120 (more)...</t>
  </si>
  <si>
    <t>STA-2216-01 (0043347) Statistical Methods</t>
  </si>
  <si>
    <t>08/24/2015-12/04/2015 LECTURE Monday, Wednesday, Friday 10:20AM - 11:20AM, Lewis Recitation Hall, Room 116 (more)...</t>
  </si>
  <si>
    <t>6 / 45 / 0</t>
  </si>
  <si>
    <t>STA-2265-01 (0043757) SP:Econometrics</t>
  </si>
  <si>
    <t>08/24/2015-12/04/2015 LECTURE Monday, Wednesday 02:20PM - 03:50PM, Lewis Hall of Science, Room B5 (more)...</t>
  </si>
  <si>
    <t>ASL-1003-01 (0042848) American Sign Language I Lab</t>
  </si>
  <si>
    <t>08/26/2015-12/02/2015 LAB Wednesday 09:10AM - 10:10AM, Merritt Hall, Room 119</t>
  </si>
  <si>
    <t>Wood, Sandra K.</t>
  </si>
  <si>
    <t>ASL-1003-02 (0042876) American Sign Language I Lab</t>
  </si>
  <si>
    <t>08/26/2015-12/02/2015 LAB Wednesday 10:20AM - 11:20AM, Merritt Hall, Room 119</t>
  </si>
  <si>
    <t>ASL-1003-03 (0042881) American Sign Language I Lab</t>
  </si>
  <si>
    <t>08/26/2015-12/02/2015 LAB Wednesday 11:30AM - 12:30PM, Merritt Hall, Room 119</t>
  </si>
  <si>
    <t>ASL-1003-04 (0042882) American Sign Language I Lab</t>
  </si>
  <si>
    <t>08/26/2015-12/02/2015 LAB Wednesday 01:00PM - 02:00PM, Merritt Hall, Room 119</t>
  </si>
  <si>
    <t>ASL-1003-05 (0042883) American Sign Language I Lab</t>
  </si>
  <si>
    <t>08/26/2015-12/02/2015 LAB Wednesday 02:10PM - 03:10PM, Merritt Hall, Room 119</t>
  </si>
  <si>
    <t>ASL-1003-06 (0042885) American Sign Language I Lab</t>
  </si>
  <si>
    <t>08/26/2015-12/02/2015 LAB Wednesday 03:20PM - 04:20PM, Merritt Hall, Room 119</t>
  </si>
  <si>
    <t>ASL-1003-07 (0042886) American Sign Language I Lab</t>
  </si>
  <si>
    <t>08/28/2015-12/04/2015 LAB Friday 09:10AM - 10:10AM, Merritt Hall, Room 119</t>
  </si>
  <si>
    <t>ASL-1003-08 (0042887) American Sign Language I Lab</t>
  </si>
  <si>
    <t>08/28/2015-12/04/2015 LAB Friday 10:20AM - 11:20AM, Merritt Hall, Room 119</t>
  </si>
  <si>
    <t>ASL-1003-09 (0042889) American Sign Language I Lab</t>
  </si>
  <si>
    <t>08/28/2015-12/04/2015 LAB Friday 11:30AM - 12:30PM, Merritt Hall, Room 119</t>
  </si>
  <si>
    <t>ASL-1003-10 (0042890) American Sign Language I Lab</t>
  </si>
  <si>
    <t>08/28/2015-12/04/2015 LAB Friday 01:00PM - 02:00PM, Merritt Hall, Room 119</t>
  </si>
  <si>
    <t>ASL-1003-11 (0042893) American Sign Language I Lab</t>
  </si>
  <si>
    <t>08/28/2015-12/04/2015 LAB Friday 02:10PM - 03:10PM, Merritt Hall, Room 119</t>
  </si>
  <si>
    <t>ASL-1003-12 (0042895) American Sign Language I Lab</t>
  </si>
  <si>
    <t>08/28/2015-12/04/2015 LAB Friday 03:20PM - 04:20PM, Merritt Hall, Room 119</t>
  </si>
  <si>
    <t>ASL-1003-13 (0042897) American Sign Language I Lab</t>
  </si>
  <si>
    <t>08/27/2015-12/03/2015 LAB Thursday 11:45AM - 12:45PM, Merritt Hall, Room 119</t>
  </si>
  <si>
    <t>ASL-1004-01 (0042851) American Sign Language II Lab</t>
  </si>
  <si>
    <t>08/24/2015-11/30/2015 LAB Monday 09:10AM - 10:10AM, Merritt Hall, Room 119</t>
  </si>
  <si>
    <t>ASL-1004-02 (0042900) American Sign Language II Lab</t>
  </si>
  <si>
    <t>08/24/2015-11/30/2015 LAB Monday 10:20AM - 11:20AM, Merritt Hall, Room 119</t>
  </si>
  <si>
    <t>ASL-1004-03 (0042901) American Sign Language II Lab</t>
  </si>
  <si>
    <t>08/24/2015-11/30/2015 LAB Monday 11:30AM - 12:30PM, Merritt Hall, Room 119</t>
  </si>
  <si>
    <t>ASL-1004-04 (0042904) American Sign Language II Lab</t>
  </si>
  <si>
    <t>08/24/2015-11/30/2015 LAB Monday 01:00PM - 02:00PM, Merritt Hall, Room 119</t>
  </si>
  <si>
    <t>ASL-1004-05 (0042905) American Sign Language II Lab</t>
  </si>
  <si>
    <t>08/24/2015-11/30/2015 LAB Monday 02:10PM - 03:10PM, Merritt Hall, Room 119</t>
  </si>
  <si>
    <t>ASL-1004-06 (0042907) American Sign Language II Lab</t>
  </si>
  <si>
    <t>08/24/2015-11/30/2015 LAB Monday 03:20PM - 04:20PM, Merritt Hall, Room 119</t>
  </si>
  <si>
    <t>ASL-1004-07 (0042909) American Sign Language II Lab</t>
  </si>
  <si>
    <t>08/25/2015-12/01/2015 LAB Tuesday 08:30AM - 09:30AM, Merritt Hall, Room 119</t>
  </si>
  <si>
    <t>ASL-1101-01 (0042814) American Sign Language I</t>
  </si>
  <si>
    <t>08/24/2015-12/04/2015 LECTURE Tuesday, Thursday 08:00AM - 09:30AM, Merritt Hall, Room 107 (more)...</t>
  </si>
  <si>
    <t>Martin, David</t>
  </si>
  <si>
    <t>ASL-1101-02 (0042817) American Sign Language I</t>
  </si>
  <si>
    <t>08/24/2015-12/04/2015 LECTURE Tuesday, Thursday 09:40AM - 11:10AM, Merritt Hall, Room 201 (more)...</t>
  </si>
  <si>
    <t>ASL-1101-03 (0042818) American Sign Language I</t>
  </si>
  <si>
    <t>08/24/2015-12/04/2015 LECTURE Tuesday, Thursday 01:00PM - 02:30PM, Merritt Hall, Room G1 (more)...</t>
  </si>
  <si>
    <t>Rensch, Staci</t>
  </si>
  <si>
    <t>ASL-1101-04 (0042820) American Sign Language I</t>
  </si>
  <si>
    <t>08/24/2015-12/04/2015 LECTURE Tuesday, Thursday 01:00PM - 02:30PM, Merritt Hall, Room 115 (more)...</t>
  </si>
  <si>
    <t>Britt, Lori</t>
  </si>
  <si>
    <t>ASL-1101-05 (0042822) American Sign Language I</t>
  </si>
  <si>
    <t>08/24/2015-12/04/2015 LECTURE Tuesday, Thursday 02:40PM - 04:10PM, Merritt Hall, Room G1 (more)...</t>
  </si>
  <si>
    <t>ASL-1101-06 (0042823) American Sign Language I</t>
  </si>
  <si>
    <t>08/24/2015-12/04/2015 LECTURE Monday, Wednesday 12:40PM - 02:10PM, Merritt Hall, Room 115 (more)...</t>
  </si>
  <si>
    <t>ASL-1102-01 (0042825) American Sign Language II</t>
  </si>
  <si>
    <t>08/24/2015-12/04/2015 LECTURE Tuesday, Thursday 09:40AM - 11:10AM, Merritt Hall, Room G1 (more)...</t>
  </si>
  <si>
    <t>Senzer, Monika L.</t>
  </si>
  <si>
    <t>ASL-1102-02 (0042828) American Sign Language II</t>
  </si>
  <si>
    <t>08/24/2015-12/04/2015 LECTURE Tuesday, Thursday 11:20AM - 12:50PM, Merritt Hall, Room G1 (more)...</t>
  </si>
  <si>
    <t>ASL-1102-03 (0042830) American Sign Language II</t>
  </si>
  <si>
    <t>08/24/2015-12/04/2015 LECTURE Tuesday, Thursday 11:20AM - 12:50PM, Merritt Hall, Room G3 (more)...</t>
  </si>
  <si>
    <t>McQuaid, Debra</t>
  </si>
  <si>
    <t>ASL-1182-01 (0044545) Classroom Assistant FYS</t>
  </si>
  <si>
    <t>ASL-2201-01 (0042853) American Sign Language III Lab</t>
  </si>
  <si>
    <t>08/25/2015-12/01/2015 LAB Tuesday 09:45AM - 10:45AM, Merritt Hall, Room 119</t>
  </si>
  <si>
    <t>ASL-2201-02 (0042855) American Sign Language III Lab</t>
  </si>
  <si>
    <t>08/25/2015-12/01/2015 LAB Tuesday 10:45AM - 11:45AM, Merritt Hall, Room 119</t>
  </si>
  <si>
    <t>ASL-2201-03 (0042911) American Sign Language III Lab</t>
  </si>
  <si>
    <t>08/25/2015-12/01/2015 LAB Tuesday 01:15PM - 02:15PM, Merritt Hall, Room 119</t>
  </si>
  <si>
    <t>ASL-2201-04 (0042913) American Sign Language III Lab</t>
  </si>
  <si>
    <t>08/25/2015-12/01/2015 LAB Tuesday 02:40AM - 03:40AM, Merritt Hall, Room 119</t>
  </si>
  <si>
    <t>ASL-2201-05 (0042914) American Sign Language III Lab</t>
  </si>
  <si>
    <t>08/25/2015-12/01/2015 LAB Tuesday 03:45PM - 04:45PM, Merritt Hall, Room 119</t>
  </si>
  <si>
    <t>ASL-2201-06 (0042916) American Sign Language III Lab</t>
  </si>
  <si>
    <t>08/27/2015-12/03/2015 LAB Thursday 09:45AM - 10:45AM, Merritt Hall, Room 119</t>
  </si>
  <si>
    <t>ASL-2201-07 (0042918) American Sign Language III Lab</t>
  </si>
  <si>
    <t>08/27/2015-12/03/2015 LAB Thursday 01:15PM - 02:15PM, Merritt Hall, Room 119</t>
  </si>
  <si>
    <t>ASL-2201-08 (0042920) American Sign Language III Lab</t>
  </si>
  <si>
    <t>08/27/2015-12/03/2015 LAB Thursday 02:40PM - 03:40PM, Merritt Hall, Room 119</t>
  </si>
  <si>
    <t>ASL-2201-09 (0042921) American Sign Language III Lab</t>
  </si>
  <si>
    <t>08/27/2015-12/03/2015 LAB Thursday 03:45PM - 04:45PM, Merritt Hall, Room 119</t>
  </si>
  <si>
    <t>ASL-2202-01 (0042857) American Sign Language IV Lab</t>
  </si>
  <si>
    <t>08/25/2015-12/01/2015 LAB Tuesday 11:45AM - 12:45PM, Merritt Hall, Room 119</t>
  </si>
  <si>
    <t>ASL-2202-02 (0042858) American Sign Language IV Lab</t>
  </si>
  <si>
    <t>08/27/2015-12/03/2015 LAB Thursday 10:45AM - 11:45AM, Merritt Hall, Room 119</t>
  </si>
  <si>
    <t>ASL-2211-01 (0042832) American Sign Language III</t>
  </si>
  <si>
    <t>SL MDL Second Language</t>
  </si>
  <si>
    <t>08/24/2015-12/04/2015 LECTURE Tuesday, Thursday 11:20AM - 12:50PM, Merritt Hall, Room 109 (more)...</t>
  </si>
  <si>
    <t>Kesterke, Stephanie</t>
  </si>
  <si>
    <t>ASL-2211-02 (0042833) American Sign Language III</t>
  </si>
  <si>
    <t>08/24/2015-12/04/2015 LECTURE Tuesday, Thursday 01:00PM - 02:30PM, Merritt Hall, Room 109 (more)...</t>
  </si>
  <si>
    <t>ASL-2211-03 (0042835) American Sign Language III</t>
  </si>
  <si>
    <t>08/24/2015-12/04/2015 LECTURE Monday, Wednesday 12:40PM - 02:10PM, Merritt Hall, Room G5 (more)...</t>
  </si>
  <si>
    <t>Masi, Carla</t>
  </si>
  <si>
    <t>ASL-2211-04 (0042839) American Sign Language III</t>
  </si>
  <si>
    <t>08/24/2015-12/04/2015 LECTURE Monday, Wednesday 02:20PM - 03:50PM, Merritt Hall, Room G5 (more)...</t>
  </si>
  <si>
    <t>ASL-2212-01 (0042841) American Sign Language IV</t>
  </si>
  <si>
    <t>08/24/2015-12/04/2015 LECTURE Monday, Wednesday 12:40PM - 02:10PM, Merritt Hall, Room 201 (more)...</t>
  </si>
  <si>
    <t>Corey, Rita</t>
  </si>
  <si>
    <t>EDU-1141-01 (0042314) Tch and Lrng in a Diverse Soc</t>
  </si>
  <si>
    <t>08/24/2015-12/04/2015 LECTURE Tuesday, Thursday 09:40AM - 11:10AM, Merritt Hall, Room 115 (more)...</t>
  </si>
  <si>
    <t>Medina, Janet</t>
  </si>
  <si>
    <t>EDU-1150-01 (0042315) Introduction to Special Educ</t>
  </si>
  <si>
    <t>08/24/2015-12/04/2015 LECTURE Tuesday, Thursday 01:00PM - 02:30PM, Merritt Hall, Room 300 (more)...</t>
  </si>
  <si>
    <t>EDU-1182-01 (0044763) Classroom Assistant FYS</t>
  </si>
  <si>
    <t>Reiff, Henry</t>
  </si>
  <si>
    <t>19 / 25 / 0</t>
  </si>
  <si>
    <t>EDU-2240-01 (0043521) Planning and Eval Instruction</t>
  </si>
  <si>
    <t>08/24/2015-12/04/2015 LECTURE Tuesday, Thursday 09:40AM - 11:10AM, Hill Hall, Room 006 (more)...</t>
  </si>
  <si>
    <t>K'olewe, Ochieng'</t>
  </si>
  <si>
    <t>EDU-3324-01 (0042416) Bal Reading Instruct and Mtrls</t>
  </si>
  <si>
    <t>08/24/2015-12/04/2015 LECTURE Tuesday, Thursday 09:40AM - 11:10AM, Merritt Hall, Room 257 (more)...</t>
  </si>
  <si>
    <t>Craig, Sharon</t>
  </si>
  <si>
    <t>20 / 25 / 0</t>
  </si>
  <si>
    <t>EDU-4205-01 (0043736) Assessment for Literacy</t>
  </si>
  <si>
    <t>08/24/2015-12/04/2015 LECTURE Tuesday, Thursday 01:00PM - 02:30PM, Merritt Hall, Room 257 (more)...</t>
  </si>
  <si>
    <t>08/24/2015-12/04/2015 LECTURE Days to be Announced TBA, Times to be Announced TBABldg TBA, Room TBA</t>
  </si>
  <si>
    <t>Seibert, Suzanne</t>
  </si>
  <si>
    <t>ENG-1002-01 (0043152) College Composition</t>
  </si>
  <si>
    <t>08/24/2015-12/04/2015 LECTURE Tuesday, Thursday 11:20AM - 12:50PM, Hill Hall, Room 203 (more)...</t>
  </si>
  <si>
    <t>Defeo, Isabel</t>
  </si>
  <si>
    <t>0 / 13 / 0</t>
  </si>
  <si>
    <t>ENG-1002-02 (0043153) College Composition</t>
  </si>
  <si>
    <t>08/24/2015-12/04/2015 LECTURE Monday, Wednesday 12:40PM - 02:10PM, Hill Hall, Room 208 (more)...</t>
  </si>
  <si>
    <t>Macdougall, Elaine</t>
  </si>
  <si>
    <t>ENG-1002-03 (0043154) College Composition</t>
  </si>
  <si>
    <t>08/24/2015-12/04/2015 LECTURE Monday, Wednesday 02:20PM - 03:50PM, Hill Hall, Room 208 (more)...</t>
  </si>
  <si>
    <t>ENG-1002-04 (0043155) College Composition</t>
  </si>
  <si>
    <t>08/24/2015-12/04/2015 LECTURE Tuesday, Thursday 08:00AM - 09:30AM, Hill Hall, Room 201 (more)...</t>
  </si>
  <si>
    <t>Ord, Priscilla</t>
  </si>
  <si>
    <t>ENG-1002-05 (0043156) College Composition</t>
  </si>
  <si>
    <t>08/24/2015-12/04/2015 LECTURE Tuesday, Thursday 11:20AM - 12:50PM, Hill Hall, Room 201 (more)...</t>
  </si>
  <si>
    <t>ENG-1002-06 (0043157) College Composition</t>
  </si>
  <si>
    <t>08/24/2015-12/04/2015 LECTURE Tuesday, Thursday 11:20AM - 12:50PM, Hill Hall, Room 005 (more)...</t>
  </si>
  <si>
    <t>Sisson, Andrew</t>
  </si>
  <si>
    <t>ENG-1002-07 (0044629) College Composition</t>
  </si>
  <si>
    <t>08/24/2015-12/04/2015 LECTURE Tuesday, Thursday 01:00PM - 02:30PM, Hill Hall, Room 005 (more)...</t>
  </si>
  <si>
    <t>ENG-1101-01 (0043123) Intro to College Writing</t>
  </si>
  <si>
    <t>CW College Writing</t>
  </si>
  <si>
    <t>08/24/2015-12/04/2015 LECTURE Monday, Wednesday 02:20PM - 03:50PM, Hill Hall, Room 016 (more)...</t>
  </si>
  <si>
    <t>Zajac, Paul J.</t>
  </si>
  <si>
    <t>ENG-1101-02 (0043122) Intro to College Writing</t>
  </si>
  <si>
    <t>08/24/2015-12/04/2015 LECTURE Tuesday, Thursday 02:40PM - 04:10PM, Hill Hall, Room 222 (more)...</t>
  </si>
  <si>
    <t>Kachur, Robert</t>
  </si>
  <si>
    <t>ENG-1101-03 (0043138) Intro to College Writing</t>
  </si>
  <si>
    <t>08/24/2015-12/04/2015 LECTURE Tuesday, Thursday 02:40PM - 04:10PM, Hill Hall, Room 221 (more)...</t>
  </si>
  <si>
    <t>Spence, William</t>
  </si>
  <si>
    <t>ENG-1101-04 (0043139) Intro to College Writing</t>
  </si>
  <si>
    <t>08/24/2015-12/04/2015 LECTURE Monday, Wednesday, Friday 01:50PM - 02:50PM, Hill Hall, Room 203 (more)...</t>
  </si>
  <si>
    <t>Wronski-Mayersak, Corey</t>
  </si>
  <si>
    <t>ENG-1101-05 (0043148) Intro to College Writing</t>
  </si>
  <si>
    <t>08/24/2015-12/04/2015 LECTURE Monday, Wednesday 02:20PM - 03:50PM, Hill Hall, Room 015 (more)...</t>
  </si>
  <si>
    <t>Schafer, Daniel</t>
  </si>
  <si>
    <t>ENG-1101-06 (0043158) Intro to College Writing</t>
  </si>
  <si>
    <t>08/24/2015-12/04/2015 LECTURE Monday, Wednesday 12:40PM - 02:10PM, Hill Hall, Room 222 (more)...</t>
  </si>
  <si>
    <t>ENG-1101-08 (0043161) Intro to College Writing</t>
  </si>
  <si>
    <t>08/24/2015-12/04/2015 LECTURE Monday, Wednesday, Friday 12:40PM - 01:40PM, Hill Hall, Room 221 (more)...</t>
  </si>
  <si>
    <t>Carpenter, Rebecca</t>
  </si>
  <si>
    <t>ENG-1103-01 (0043149) Introduction to Journalism</t>
  </si>
  <si>
    <t>08/24/2015-12/04/2015 LECTURE Tuesday, Thursday 02:40PM - 04:10PM, Hill Hall, Room 013 (more)...</t>
  </si>
  <si>
    <t>Byrnes, Kimberly</t>
  </si>
  <si>
    <t>ENG-1182-04 (0044539) Classroom Assistant FYS</t>
  </si>
  <si>
    <t>ENG-1182-05 (0044754) Classroom Assistant FYS</t>
  </si>
  <si>
    <t>ENG-1182-06 (0044755) Classroom Assistant FYS</t>
  </si>
  <si>
    <t>Mangan, Kathy</t>
  </si>
  <si>
    <t>ENG-1182-07 (0044756) Classroom Assistant FYS</t>
  </si>
  <si>
    <t>ENG-2206-01 (0043125) Creative Writing - Poetry</t>
  </si>
  <si>
    <t>ENGWR CE ENGEL</t>
  </si>
  <si>
    <t>08/24/2015-12/04/2015 LECTURE Tuesday, Thursday 02:40PM - 04:10PM, Hill Hall, Room 203 (more)...</t>
  </si>
  <si>
    <t>ENG-2208-01 (0043120) Advanced Composition</t>
  </si>
  <si>
    <t>08/24/2015-12/04/2015 LECTURE Monday, Wednesday 02:20PM - 03:50PM, Hill Hall, Room 014 (more)...</t>
  </si>
  <si>
    <t>Dobson, Kathryn</t>
  </si>
  <si>
    <t>ENG-2211-01 (0043137) Grammar and Usage</t>
  </si>
  <si>
    <t>ENGEL ENGWR</t>
  </si>
  <si>
    <t>08/24/2015-12/04/2015 LECTURE Monday, Wednesday 02:20PM - 03:50PM, Hill Hall, Room 201 (more)...</t>
  </si>
  <si>
    <t>ENG-2212-01 (0043147) Professional Communication</t>
  </si>
  <si>
    <t>ENGWR ENGEL</t>
  </si>
  <si>
    <t>08/24/2015-12/04/2015 LECTURE Tuesday, Thursday 02:40PM - 04:10PM, Hill Hall, Room 101 (more)...</t>
  </si>
  <si>
    <t>ENG-2213-01 (0043131) Literary Methods</t>
  </si>
  <si>
    <t>TA MDL Textual Analysis</t>
  </si>
  <si>
    <t>08/24/2015-12/04/2015 LECTURE Tuesday, Thursday 02:40PM - 04:10PM, Hill Hall, Room 015 (more)...</t>
  </si>
  <si>
    <t>Regis, Pamela</t>
  </si>
  <si>
    <t>Ambrose, Joshua</t>
  </si>
  <si>
    <t>ENG-2219-01 (0043127) Multimedia Authoring</t>
  </si>
  <si>
    <t>CE ENGEL ENGWR</t>
  </si>
  <si>
    <t>08/24/2015-12/04/2015 LECTURE Monday, Wednesday, Friday 12:40PM - 01:40PM, Hill Hall, Room 101 (more)...</t>
  </si>
  <si>
    <t>Muhlhauser, Paul</t>
  </si>
  <si>
    <t>ENG-2220-01 (0043129) World Literature</t>
  </si>
  <si>
    <t>TA ENGEL I</t>
  </si>
  <si>
    <t>08/24/2015-12/04/2015 LECTURE Monday, Wednesday 12:40PM - 02:10PM, Hill Hall, Room 201 (more)...</t>
  </si>
  <si>
    <t>ENG-2229-01 (0043143) Medieval Visions &amp; Visionaries</t>
  </si>
  <si>
    <t>SCH TA ENBL1 ENGEL ENBL2</t>
  </si>
  <si>
    <t>08/24/2015-12/04/2015 LECTURE Monday, Wednesday, Friday 11:30AM - 12:30PM, Hill Hall, Room 203 (more)...</t>
  </si>
  <si>
    <t>16 / 25 / 0</t>
  </si>
  <si>
    <t>ENG-2250-01 (0043119) Post Colonial Literature</t>
  </si>
  <si>
    <t>ENGH1 IN TA ENGEL</t>
  </si>
  <si>
    <t>08/24/2015-12/04/2015 LECTURE Monday, Wednesday, Friday 09:10AM - 10:10AM, Hill Hall, Room 221 (more)...</t>
  </si>
  <si>
    <t>ENG-2261-01 (0043130) Literature by Women II</t>
  </si>
  <si>
    <t>SCH TA M ENGH1 ENGEL</t>
  </si>
  <si>
    <t>08/24/2015-12/04/2015 LECTURE Tuesday, Thursday 02:40PM - 04:10PM, Hill Hall, Room 201 (more)...</t>
  </si>
  <si>
    <t>ENG-2265-01 (0043114) SP:Baseball Non-Fiction</t>
  </si>
  <si>
    <t>CE TA</t>
  </si>
  <si>
    <t>08/24/2015-12/04/2015 LECTURE Tuesday, Thursday 01:00PM - 02:30PM, Hill Hall, Room 222 (more)...</t>
  </si>
  <si>
    <t>ENG-3307-01 (0043128) New Media Writing</t>
  </si>
  <si>
    <t>08/24/2015-12/04/2015 LECTURE Monday, Wednesday, Friday 09:10AM - 10:10AM, Hill Hall, Room 101 (more)...</t>
  </si>
  <si>
    <t>ENG-3309-01 (0043121) Appr. to Everyday Discourse</t>
  </si>
  <si>
    <t>SCH TA ENGEL ENGWR</t>
  </si>
  <si>
    <t>08/24/2015-12/04/2015 LECTURE Tuesday, Thursday 09:40AM - 11:10AM, Hill Hall, Room 222 (more)...</t>
  </si>
  <si>
    <t>ENG-3325-01 (0043124) Writing in English Studies</t>
  </si>
  <si>
    <t>08/24/2015-12/04/2015 LECTURE Monday, Wednesday 02:20PM - 03:50PM, Hill Hall, Room 222 (more)...</t>
  </si>
  <si>
    <t>ENG-3360-01 (0043144) Chaucer</t>
  </si>
  <si>
    <t>ENBL1 ENBL2 SCH TA ENGEL</t>
  </si>
  <si>
    <t>08/24/2015-12/04/2015 LECTURE Tuesday, Thursday 01:00PM - 02:30PM, Hill Hall, Room 203 (more)...</t>
  </si>
  <si>
    <t>13 / 18 / 0</t>
  </si>
  <si>
    <t>ENG-3362-01 (0043132) Austen</t>
  </si>
  <si>
    <t>TA ENGEL ENBL2</t>
  </si>
  <si>
    <t>08/24/2015-12/04/2015 LECTURE Tuesday, Thursday 01:00PM - 02:30PM, Hill Hall, Room 015 (more)...</t>
  </si>
  <si>
    <t>ENG-3362-01HE (0044798) Austen</t>
  </si>
  <si>
    <t>TA ENGEL ENBL2 HON</t>
  </si>
  <si>
    <t>ENG-4492-01 (0043126) Senior Seminar</t>
  </si>
  <si>
    <t>08/24/2015-12/04/2015 LECTURE Monday, Wednesday 02:20PM - 03:50PM, Hoover Library, Room RICHWINE (more)...</t>
  </si>
  <si>
    <t>BIO-1120-01 (0043589) Human Anatomy</t>
  </si>
  <si>
    <t>08/24/2015-12/04/2015 LECTURE Monday, Wednesday, Friday 08:00AM - 09:00AM, Gill Athletic Complex, Room G1 (more)...</t>
  </si>
  <si>
    <t>Petrie, David</t>
  </si>
  <si>
    <t>BIO-2011-01 (0043590) Human Physiology Lab</t>
  </si>
  <si>
    <t>08/27/2015-12/03/2015 LAB Thursday 01:00PM - 04:00PM, Eaton Hall, Room 202</t>
  </si>
  <si>
    <t>Porter, Lindsey</t>
  </si>
  <si>
    <t>BIO-2011-02 (0043592) Human Physiology Lab</t>
  </si>
  <si>
    <t>08/28/2015-12/04/2015 LAB Friday 12:40PM - 03:40PM, Eaton Hall, Room 202</t>
  </si>
  <si>
    <t>BIO-2211-01 (0043591) Human Physiology</t>
  </si>
  <si>
    <t>08/24/2015-12/04/2015 LECTURE Monday, Wednesday, Friday 08:00AM - 09:00AM, Gill Athletic Complex, Room G01 (more)...</t>
  </si>
  <si>
    <t>McCole, Stephen</t>
  </si>
  <si>
    <t>EPE-1185-01 (0043569) Contemporary Health Issues</t>
  </si>
  <si>
    <t>08/24/2015-12/04/2015 LECTURE Tuesday, Thursday 11:20AM - 12:50PM, Gill Athletic Complex, Room G02 (more)...</t>
  </si>
  <si>
    <t>Spicer-Bartolain, Tara</t>
  </si>
  <si>
    <t>EPE-1211-01 (0043570) Introduction to Exercise Scie</t>
  </si>
  <si>
    <t>08/24/2015-12/04/2015 LECTURE Monday, Wednesday, Friday 11:30AM - 12:30PM, Gill Athletic Complex, Room G01 (more)...</t>
  </si>
  <si>
    <t>Hoffman, Andria Dr.</t>
  </si>
  <si>
    <t>EPE-1211-02 (0043571) Introduction to Exercise Scie</t>
  </si>
  <si>
    <t>08/24/2015-12/04/2015 LECTURE Monday, Wednesday, Friday 12:40PM - 01:40PM, Gill Athletic Complex, Room G01 (more)...</t>
  </si>
  <si>
    <t>EPE-1245-01 (0043572) Sport in American Society</t>
  </si>
  <si>
    <t>08/24/2015-12/04/2015 LECTURE Tuesday, Thursday 08:00AM - 09:30AM, Gill Athletic Complex, Room G01 (more)...</t>
  </si>
  <si>
    <t>Carpenter, Rick</t>
  </si>
  <si>
    <t>EPE-2223-01 (0043573) Motor Dev Lifespan Perspctv</t>
  </si>
  <si>
    <t>08/24/2015-12/04/2015 LECTURE Tuesday, Thursday 08:00AM - 09:30AM, Gill Athletic Complex, Room G1 (more)...</t>
  </si>
  <si>
    <t>EPE-2225-01 (0043574) Prevent. and Care of Athl Inj</t>
  </si>
  <si>
    <t>08/24/2015-12/04/2015 LECTURE Tuesday, Thursday 01:00PM - 02:30PM, Gill Athletic Complex, Room G01 (more)...</t>
  </si>
  <si>
    <t>Nibbelink, Gregg</t>
  </si>
  <si>
    <t>EPE-2240-01 (0043575) Psychology of Sport and Exer</t>
  </si>
  <si>
    <t>08/24/2015-12/04/2015 LECTURE Monday, Wednesday, Friday 11:30AM - 12:30PM, Gill Athletic Complex, Room G02 (more)...</t>
  </si>
  <si>
    <t>EPE-2325-01 (0043584) Nutrition</t>
  </si>
  <si>
    <t>08/24/2015-12/04/2015 LECTURE Tuesday, Thursday 02:40PM - 04:10PM, Gill Athletic Complex, Room G01 (more)...</t>
  </si>
  <si>
    <t>A. Bryant</t>
  </si>
  <si>
    <t>EPE-2325-02 (0044702) Nutrition</t>
  </si>
  <si>
    <t>08/24/2015-12/04/2015 LECTURE Tuesday, Thursday 11:20AM - 12:50PM, Gill Athletic Complex, Room G01 (more)...</t>
  </si>
  <si>
    <t>EPE-3120-01 (0043576) Personal Training</t>
  </si>
  <si>
    <t>08/24/2015-12/04/2015 LECTURE Tuesday, Thursday 09:40AM - 11:10AM, Gill Athletic Complex, Room G02 (more)...</t>
  </si>
  <si>
    <t>EPE-3226-01 (0043579) Principles of Strength Develop</t>
  </si>
  <si>
    <t>08/24/2015-12/04/2015 LECTURE Tuesday, Thursday 08:00AM - 09:30AM, Gill Athletic Complex, Room G02 (more)...</t>
  </si>
  <si>
    <t>Laird, Richard</t>
  </si>
  <si>
    <t>EPE-3227-01 (0043580) Conditioning and Speed</t>
  </si>
  <si>
    <t>08/24/2015-12/04/2015 LECTURE Monday, Wednesday 12:40PM - 02:10PM, Gill Athletic Complex, Room G02 (more)...</t>
  </si>
  <si>
    <t>EPE-3307-01 (0043581) Practicum in Athletic Trning</t>
  </si>
  <si>
    <t>08/24/2015-12/04/2015 LECTURE Tuesday 11:20AM - 12:50PM, Gill Athletic Complex, Room TR (more)...</t>
  </si>
  <si>
    <t>Zechman, Rebecca</t>
  </si>
  <si>
    <t>EPE-3330-01 (0043585) Biomechanics</t>
  </si>
  <si>
    <t>08/24/2015-12/04/2015 LECTURE Monday, Wednesday, Friday 09:10AM - 10:10AM, Gill Athletic Complex, Room G1 (more)...</t>
  </si>
  <si>
    <t>EPE-3365-01 (0043587) SP:Practicum in Physical Ther</t>
  </si>
  <si>
    <t>08/24/2015-12/04/2015 LECTURE Wednesday 11:30AM - 12:30PM, Gill Athletic Complex, Room TR (more)...</t>
  </si>
  <si>
    <t>EPE-3395-01 (0044205) IN:Athletic Facilites &amp; Event</t>
  </si>
  <si>
    <t>Allen, Rebecca M.</t>
  </si>
  <si>
    <t>EPE-3395-02 (0044452) IN: JV Assistant Football Coa</t>
  </si>
  <si>
    <t>EPE-3395-03 (0044474) IN: Strength and Conditioning</t>
  </si>
  <si>
    <t>EPE-4490-01 (0044322) Capstone in Exer Sci and PE</t>
  </si>
  <si>
    <t>08/24/2015-12/04/2015 LECTURE Monday, Wednesday 02:20PM - 03:50PM, Gill Athletic Complex, Room G01 (more)...</t>
  </si>
  <si>
    <t>ENV-1131-01 (0043289) Environmental Problem Solving</t>
  </si>
  <si>
    <t>SIE MDL Scientific Inq Emb Lb</t>
  </si>
  <si>
    <t>08/24/2015-12/04/2015 LECTURE Tuesday, Thursday 01:00PM - 02:30PM, Lewis Hall of Science, Room 225 (more)...</t>
  </si>
  <si>
    <t>Walters, Claudia</t>
  </si>
  <si>
    <t>ENV-1131-02 (0043290) Environmental Problem Solving</t>
  </si>
  <si>
    <t>08/24/2015-12/04/2015 LECTURE Tuesday, Thursday 11:20AM - 12:50PM, Lewis Hall of Science, Room 225 (more)...</t>
  </si>
  <si>
    <t>ENV-1151-01 (0043292) Sustainability</t>
  </si>
  <si>
    <t>SCH I</t>
  </si>
  <si>
    <t>08/24/2015-12/04/2015 LECTURE Monday, Wednesday 12:40PM - 02:10PM, Lewis Hall of Science, Room 225 (more)...</t>
  </si>
  <si>
    <t>Scullion, Jason</t>
  </si>
  <si>
    <t>ENV-1151-02 (0043295) Sustainability</t>
  </si>
  <si>
    <t>08/24/2015-12/04/2015 LECTURE Tuesday, Thursday 02:40PM - 04:10PM, Lewis Hall of Science, Room 225 (more)...</t>
  </si>
  <si>
    <t>ENV-2116-01 (0043301) Energy and the Environment</t>
  </si>
  <si>
    <t>08/24/2015-12/04/2015 LECTURE Tuesday, Thursday 09:40AM - 11:10AM, Lewis Recitation Hall, Room 330 (more)...</t>
  </si>
  <si>
    <t>Becker, Mona</t>
  </si>
  <si>
    <t>ENV-2116-02HE (0044773) Energy and the Environment</t>
  </si>
  <si>
    <t>SI HON</t>
  </si>
  <si>
    <t>ENV-2117-01 (0043297) Environmental Geology</t>
  </si>
  <si>
    <t>08/24/2015-12/04/2015 LECTURE Tuesday, Thursday 08:00AM - 09:30AM, Lewis Hall of Science, Room 225 (more)...</t>
  </si>
  <si>
    <t>ENV-2207-01 (0043300) Environmental Management</t>
  </si>
  <si>
    <t>SCH SIE</t>
  </si>
  <si>
    <t>08/24/2015-12/04/2015 LECTURE Tuesday, Thursday 09:40AM - 11:10AM, Lewis Hall of Science, Room 225 (more)...</t>
  </si>
  <si>
    <t>ARB-1101-01 (0042458) Basic Arabic I</t>
  </si>
  <si>
    <t>08/24/2015-12/04/2015 LECTURE Monday, Wednesday, Friday 11:30AM - 12:30PM, Hill Hall, Room 004 (more)...</t>
  </si>
  <si>
    <t>Zaru, Carol</t>
  </si>
  <si>
    <t>ARB-2211-01 (0042459) Intermediate Arabic I</t>
  </si>
  <si>
    <t>08/24/2015-12/04/2015 LECTURE Monday, Wednesday, Friday 12:40PM - 01:40PM, Hill Hall, Room 004 (more)...</t>
  </si>
  <si>
    <t>ARB-3365-01 (0042461) SP: Media Arabic</t>
  </si>
  <si>
    <t>08/24/2015-12/04/2015 LECTURE Tuesday, Thursday 02:40PM - 04:10PM, BMC, Room 100 (more)...</t>
  </si>
  <si>
    <t>CHI-1101-01 (0042462) Elementary Chinese I</t>
  </si>
  <si>
    <t>08/24/2015-12/04/2015 LECTURE Monday, Wednesday, Friday 09:10AM - 10:10AM, Hill Hall, Room 004 (more)...</t>
  </si>
  <si>
    <t>Chen, Kerry-Ann</t>
  </si>
  <si>
    <t>CHI-2211-01 (0042463) Intermediate Chinese I</t>
  </si>
  <si>
    <t>08/24/2015-12/04/2015 LECTURE Monday, Wednesday, Friday 11:30AM - 12:30PM, Hill Hall, Room 017 (more)...</t>
  </si>
  <si>
    <t>15 / 22 / 0</t>
  </si>
  <si>
    <t>FRE-1101-01 (0042467) Elementary French I</t>
  </si>
  <si>
    <t>08/24/2015-12/04/2015 LECTURE Monday, Wednesday, Friday 09:10AM - 10:10AM, Hill Hall, Room 005 (more)...</t>
  </si>
  <si>
    <t>Bodin, Catherine</t>
  </si>
  <si>
    <t>FRE-1101-02 (0042469) Elementary French I</t>
  </si>
  <si>
    <t>08/24/2015-12/04/2015 LECTURE Monday, Wednesday, Friday 12:40PM - 01:40PM, Hill Hall, Room 006 (more)...</t>
  </si>
  <si>
    <t>FRE-1103-01 (0042470) Elem. French for Adv. Beg.</t>
  </si>
  <si>
    <t>08/24/2015-12/04/2015 LECTURE Monday, Wednesday, Friday 12:40PM - 01:40PM, BMC, Room 100 (more)...</t>
  </si>
  <si>
    <t>Motard-Noar, Martine</t>
  </si>
  <si>
    <t>FRE-2110-01 (0042472) L'Amérique Française</t>
  </si>
  <si>
    <t>SL I</t>
  </si>
  <si>
    <t>08/24/2015-12/04/2015 LECTURE Monday, Wednesday, Friday 10:20AM - 11:20AM, Hill Hall, Room 004 (more)...</t>
  </si>
  <si>
    <t>Baage, Silvia</t>
  </si>
  <si>
    <t>FRE-2110-02 (0042473) L'Amérique Française</t>
  </si>
  <si>
    <t>08/24/2015-12/04/2015 LECTURE Monday, Wednesday, Friday 12:40PM - 01:40PM, Hill Hall, Room 013 (more)...</t>
  </si>
  <si>
    <t>13 / 22 / 0</t>
  </si>
  <si>
    <t>FRE-2512-01 (0043276) Le Sport En Francophonie</t>
  </si>
  <si>
    <t>08/24/2015-12/04/2015 LECTURE Monday, Wednesday, Friday 11:30AM - 12:30PM, Hill Hall, Room 016 (more)...</t>
  </si>
  <si>
    <t>FRE-3100-01 (0042474) French House Study</t>
  </si>
  <si>
    <t>0 / 5 / 0</t>
  </si>
  <si>
    <t>FRE-3304-01 (0042476) Ecrire En Francais</t>
  </si>
  <si>
    <t>08/24/2015-12/04/2015 LECTURE Monday, Wednesday, Friday 10:20AM - 11:20AM, Hill Hall, Room 017 (more)...</t>
  </si>
  <si>
    <t>FRE-3330-01 (0042477) L Actualite Francaise</t>
  </si>
  <si>
    <t>08/24/2015-12/04/2015 LECTURE Monday, Wednesday, Friday 09:10AM - 10:10AM, Hill Hall, Room 017 (more)...</t>
  </si>
  <si>
    <t>FRE-4430-01 (0042478) L Actualite Francaise</t>
  </si>
  <si>
    <t>15 / 16 / 0</t>
  </si>
  <si>
    <t>FRE-4498-01 (0045042) IS: Teaching French-2nd Langu</t>
  </si>
  <si>
    <t>GER-1101-01 (0042481) Elementary German I</t>
  </si>
  <si>
    <t>08/24/2015-12/04/2015 LECTURE Monday, Wednesday, Friday 11:30AM - 12:30PM, Hill Hall, Room 014 (more)...</t>
  </si>
  <si>
    <t>Blank, Biljana</t>
  </si>
  <si>
    <t>GER-1102-01 (0042482) Elementary German II</t>
  </si>
  <si>
    <t>08/24/2015-12/04/2015 LECTURE Monday, Wednesday, Friday 12:40PM - 01:40PM, Hill Hall, Room 014 (more)...</t>
  </si>
  <si>
    <t>GER-1182-02 (0044541) Classroom Assistant FYS</t>
  </si>
  <si>
    <t>Esa, Mohamed</t>
  </si>
  <si>
    <t>GER-2211-01 (0042483) Intermediate German I</t>
  </si>
  <si>
    <t>08/24/2015-12/04/2015 LECTURE Monday, Wednesday 12:40PM - 02:10PM, BMC, Room 101 (more)...</t>
  </si>
  <si>
    <t>GER-2221-01 (0043683) Principles-German for Bus.</t>
  </si>
  <si>
    <t>I MDL International</t>
  </si>
  <si>
    <t>08/24/2015-12/04/2015 LECTURE Monday, Wednesday 02:20PM - 03:50PM, BMC, Room 101 (more)...</t>
  </si>
  <si>
    <t>14 / 22 / 0</t>
  </si>
  <si>
    <t>GER-3100-01 (0042485) German House Study</t>
  </si>
  <si>
    <t>GER-3304-01 (0042486) Writing in German</t>
  </si>
  <si>
    <t>08/24/2015-12/04/2015 LECTURE Tuesday, Thursday 01:00PM - 02:30PM, BMC, Room 101 (more)...</t>
  </si>
  <si>
    <t>GRK-1198-01 (0044712) IS: Study of Ancient Greek</t>
  </si>
  <si>
    <t>Falkner, Thomas</t>
  </si>
  <si>
    <t>LAT-1101-01 (0043186) Elementary Latin I</t>
  </si>
  <si>
    <t>08/24/2015-12/04/2015 LECTURE Monday, Wednesday, Friday 09:10AM - 10:10AM, Hill Hall, Room 302 (more)...</t>
  </si>
  <si>
    <t>Evergates, Donna</t>
  </si>
  <si>
    <t>LAT-2265-01 (0043187) SP: Latin</t>
  </si>
  <si>
    <t>SL TA</t>
  </si>
  <si>
    <t>08/24/2015-12/04/2015 LECTURE Tuesday, Thursday 08:00AM - 09:30AM, Hill Hall, Room 302 (more)...</t>
  </si>
  <si>
    <t>LAT-3365-01 (0044973) SP:Women &amp; Gender Ancient Rom</t>
  </si>
  <si>
    <t>SPA-1101-01 (0042487) Elementary Spanish I</t>
  </si>
  <si>
    <t>08/24/2015-12/04/2015 LECTURE Monday, Wednesday, Friday 08:00AM - 09:00AM, Hill Hall, Room 004 (more)...</t>
  </si>
  <si>
    <t>Rosenzweig, Frances</t>
  </si>
  <si>
    <t>SPA-1101-02 (0042488) Elementary Spanish I</t>
  </si>
  <si>
    <t>08/24/2015-12/04/2015 LECTURE Monday, Wednesday, Friday 09:10AM - 10:10AM, Hill Hall, Room 006 (more)...</t>
  </si>
  <si>
    <t>SPA-1101-03 (0042489) Elementary Spanish I</t>
  </si>
  <si>
    <t>08/24/2015-12/04/2015 LECTURE Monday, Wednesday, Friday 10:20AM - 11:20AM, Hill Hall, Room 013 (more)...</t>
  </si>
  <si>
    <t>Sorkin, Aaron</t>
  </si>
  <si>
    <t>SPA-1101-04 (0042490) Elementary Spanish I</t>
  </si>
  <si>
    <t>08/24/2015-12/04/2015 LECTURE Monday, Wednesday, Friday 11:30AM - 12:30PM, Hill Hall, Room 005 (more)...</t>
  </si>
  <si>
    <t>SPA-1101-05 (0042491) Elementary Spanish I</t>
  </si>
  <si>
    <t>08/24/2015-12/04/2015 LECTURE Monday, Wednesday, Friday 12:40PM - 01:40PM, Hill Hall, Room 015 (more)...</t>
  </si>
  <si>
    <t>Holmquist, Sarah</t>
  </si>
  <si>
    <t>SPA-1101-06 (0042492) Elementary Spanish I</t>
  </si>
  <si>
    <t>08/24/2015-12/04/2015 LECTURE Monday, Wednesday, Friday 01:50PM - 02:50PM, Hill Hall, Room 004 (more)...</t>
  </si>
  <si>
    <t>SPA-1102-01 (0042493) Elementary Spanish II</t>
  </si>
  <si>
    <t>08/24/2015-12/04/2015 LECTURE Monday, Wednesday, Friday 01:50PM - 02:50PM, Hill Hall, Room 005 (more)...</t>
  </si>
  <si>
    <t>SPA-1102-02 (0042494) Elementary Spanish II</t>
  </si>
  <si>
    <t>08/24/2015-12/04/2015 LECTURE Monday, Wednesday, Friday 11:30AM - 12:30PM, Hill Hall, Room 006 (more)...</t>
  </si>
  <si>
    <t>SPA-1102-04 (0042496) Elementary Spanish II</t>
  </si>
  <si>
    <t>08/24/2015-12/04/2015 LECTURE Monday, Wednesday, Friday 09:10AM - 10:10AM, Hill Hall, Room 014 (more)...</t>
  </si>
  <si>
    <t>Alascia, Angela</t>
  </si>
  <si>
    <t>SPA-2211-01 (0042498) The Hisp World: Lang and Soc I</t>
  </si>
  <si>
    <t>08/24/2015-12/04/2015 LECTURE Monday, Wednesday, Friday 08:00AM - 09:00AM, Hill Hall, Room 005 (more)...</t>
  </si>
  <si>
    <t>SPA-2211-02 (0042499) The Hisp World: Lang and Soc I</t>
  </si>
  <si>
    <t>08/24/2015-12/04/2015 LECTURE Monday, Wednesday, Friday 09:10AM - 10:10AM, Hill Hall, Room 015 (more)...</t>
  </si>
  <si>
    <t>SPA-2211-03 (0042500) The Hisp World: Lang and Soc I</t>
  </si>
  <si>
    <t>08/24/2015-12/04/2015 LECTURE Monday, Wednesday, Friday 10:20AM - 11:20AM, Hill Hall, Room 014 (more)...</t>
  </si>
  <si>
    <t>SPA-2211-04 (0042501) The Hisp World: Lang and Soc I</t>
  </si>
  <si>
    <t>08/24/2015-12/04/2015 LECTURE Monday, Wednesday, Friday 11:30AM - 12:30PM, Hill Hall, Room 013 (more)...</t>
  </si>
  <si>
    <t>Gonzalez, Guillermo L.</t>
  </si>
  <si>
    <t>SPA-2211-05 (0042502) The Hisp World: Lang and Soc I</t>
  </si>
  <si>
    <t>08/24/2015-12/04/2015 LECTURE Monday, Wednesday, Friday 12:40PM - 01:40PM, Hill Hall, Room 016 (more)...</t>
  </si>
  <si>
    <t>18 / 22 / 0</t>
  </si>
  <si>
    <t>SPA-2212-01 (0042497) The Hisp Wrld: Lang and Soc II</t>
  </si>
  <si>
    <t>08/24/2015-12/04/2015 LECTURE Monday, Wednesday, Friday 09:10AM - 10:10AM, Hill Hall, Room 013 (more)...</t>
  </si>
  <si>
    <t>Campero, M. Elena</t>
  </si>
  <si>
    <t>SPA-2230-01 (0042504) Spanish Conversation</t>
  </si>
  <si>
    <t>08/24/2015-12/04/2015 LECTURE Monday, Wednesday, Friday 09:10AM - 10:10AM, Hill Hall, Room 016 (more)...</t>
  </si>
  <si>
    <t>SPA-3100-01 (0042505) Spanish House Study</t>
  </si>
  <si>
    <t>Deveny, Thomas</t>
  </si>
  <si>
    <t>SPA-3303-01 (0044671) Contemporary Latin Am Culture</t>
  </si>
  <si>
    <t>08/24/2015-12/04/2015 LECTURE Tuesday, Thursday 08:00AM - 09:30AM, Hill Hall, Room 015 (more)...</t>
  </si>
  <si>
    <t>McNichols, Amy</t>
  </si>
  <si>
    <t>SPA-3304-01 (0042506) Spanish Syntax &amp; Composition</t>
  </si>
  <si>
    <t>08/24/2015-12/04/2015 LECTURE Monday, Wednesday, Friday 10:20AM - 11:20AM, Hill Hall, Room 016 (more)...</t>
  </si>
  <si>
    <t>SPA-3309-01 (0042507) Historia Cultural de Espana</t>
  </si>
  <si>
    <t>08/24/2015-12/04/2015 LECTURE Monday, Wednesday, Friday 01:50PM - 02:50PM, Hill Hall, Room 017 (more)...</t>
  </si>
  <si>
    <t>SPA-3365-01 (0042508) SP:Creative Writing &amp; Reading</t>
  </si>
  <si>
    <t>08/24/2015-12/04/2015 LECTURE Monday, Wednesday 12:40PM - 02:10PM, Merritt Hall, Room 205 (more)...</t>
  </si>
  <si>
    <t>SPA-3398-01 (0044927) IS:Culture &amp; Migratin in Euro</t>
  </si>
  <si>
    <t>SPA-4410-01 (0042509) Adv. Studies in Spanish II</t>
  </si>
  <si>
    <t>08/24/2015-12/04/2015 LECTURE Monday, Wednesday, Friday 09:10AM - 10:10AM, BMC, Room 100 (more)...</t>
  </si>
  <si>
    <t>FYS-1109-01 (0042805) Our Unseen Enemies: Em Viruses</t>
  </si>
  <si>
    <t>FYS SI</t>
  </si>
  <si>
    <t>08/24/2015-12/04/2015 LECTURE Monday, Wednesday, Friday 10:20AM - 11:20AM, Lewis Hall of Science, Room 109 (more)...</t>
  </si>
  <si>
    <t>FYS-1113-01 (0043033) Acting on Stage and Off</t>
  </si>
  <si>
    <t>CE TA FYS</t>
  </si>
  <si>
    <t>08/24/2015-12/04/2015 LECTURE Tuesday, Thursday 09:40AM - 11:10AM, Alumni Hall, Room ACTS (more)...</t>
  </si>
  <si>
    <t>van den Berg, Elizabeth</t>
  </si>
  <si>
    <t>FYS-1119-01 (0043038) Grp Proc in Interactive Thea</t>
  </si>
  <si>
    <t>FYS CE</t>
  </si>
  <si>
    <t>08/24/2015-12/04/2015 LECTURE Tuesday, Thursday 09:40AM - 11:10AM, Alumni Hall, Room UNST (more)...</t>
  </si>
  <si>
    <t>Fouche, Gene</t>
  </si>
  <si>
    <t>FYS-1129-01 (0042742) Close Encounters - Merging Wor</t>
  </si>
  <si>
    <t>FYS MDL First-year Seminar</t>
  </si>
  <si>
    <t>08/24/2015-12/04/2015 LECTURE Monday, Wednesday, Friday 10:20AM - 11:20AM, BMC, Room 100 (more)...</t>
  </si>
  <si>
    <t>Jakoby, Vera</t>
  </si>
  <si>
    <t>FYS-1136-01 (0043191) Russia Yesterday and Today</t>
  </si>
  <si>
    <t>08/24/2015-12/04/2015 LECTURE Monday, Wednesday, Friday 10:20AM - 11:20AM, Hill Hall, Room 302 (more)...</t>
  </si>
  <si>
    <t>Zejmis, Jakub</t>
  </si>
  <si>
    <t>FYS-1142-01 (0044199) Gestural Foundations of ASL</t>
  </si>
  <si>
    <t>08/24/2015-12/04/2015 LECTURE Tuesday, Thursday 09:40AM - 11:10AM, Merritt Hall, Room 107 (more)...</t>
  </si>
  <si>
    <t>FYS-1149-01 (0043041) Gender, Literature, Culture</t>
  </si>
  <si>
    <t>FYS TA</t>
  </si>
  <si>
    <t>08/24/2015-12/04/2015 LECTURE Monday, Wednesday, Friday 10:20AM - 11:20AM, Hill Hall, Room 221 (more)...</t>
  </si>
  <si>
    <t>FYS-1150-01 (0043042) America's Game Baseball</t>
  </si>
  <si>
    <t>08/24/2015-12/04/2015 LECTURE Tuesday, Thursday 09:40AM - 11:10AM, Gill Athletic Complex, Room G01 (more)...</t>
  </si>
  <si>
    <t>Seibert, David</t>
  </si>
  <si>
    <t>FYS-1151-01 (0043043) Drugs and the Mind</t>
  </si>
  <si>
    <t>08/24/2015-12/04/2015 LECTURE Tuesday, Thursday 09:40AM - 11:10AM, Merritt Hall, Room G17 (more)...</t>
  </si>
  <si>
    <t>Mazeroff, Paul</t>
  </si>
  <si>
    <t>FYS-1155-01 (0043047) The Ghost Fiction Tradition</t>
  </si>
  <si>
    <t>08/24/2015-12/04/2015 LECTURE Tuesday, Thursday 09:40AM - 11:10AM, Hill Hall, Room 201 (more)...</t>
  </si>
  <si>
    <t>FYS-1157-01 (0043049) Psychology and the Law</t>
  </si>
  <si>
    <t>08/24/2015-12/04/2015 LECTURE Monday, Wednesday, Friday 10:20AM - 11:20AM, Merritt Hall, Room 301 (more)...</t>
  </si>
  <si>
    <t>Morris, Wendy</t>
  </si>
  <si>
    <t>FYS-1162-01 (0042803) Reality TV: What's Behind It</t>
  </si>
  <si>
    <t>FYS SCH</t>
  </si>
  <si>
    <t>08/24/2015-12/04/2015 LECTURE Tuesday, Thursday 09:40AM - 11:10AM, Hill Hall, Room 110 (more)...</t>
  </si>
  <si>
    <t>Young, Michelle</t>
  </si>
  <si>
    <t>FYS-1173-01 (0042804) Malaria: Human Scourge</t>
  </si>
  <si>
    <t>08/24/2015-12/04/2015 LECTURE Monday, Wednesday, Friday 10:20AM - 11:20AM, Lewis Recitation Hall, Room 229 (more)...</t>
  </si>
  <si>
    <t>FYS-1177-01 (0042910) Information in the 21st Cent</t>
  </si>
  <si>
    <t>08/24/2015-12/04/2015 LECTURE Tuesday, Thursday 09:40AM - 11:10AM, Lewis Recitation Hall, Room 325 (more)...</t>
  </si>
  <si>
    <t>FYS-1180-01 (0042923) Understanding China</t>
  </si>
  <si>
    <t>08/24/2015-12/04/2015 LECTURE Monday, Wednesday, Friday 10:20AM - 11:20AM, Hill Hall, Room 323 (more)...</t>
  </si>
  <si>
    <t>Grice, Francis</t>
  </si>
  <si>
    <t>FYS-1181-01 (0042479) From Grimm to Disney</t>
  </si>
  <si>
    <t>FYS TA I</t>
  </si>
  <si>
    <t>08/24/2015-12/04/2015 LECTURE Tuesday, Thursday 09:40AM - 11:10AM, BMC, Room 101 (more)...</t>
  </si>
  <si>
    <t>FYS-1198-01 (0042480) The Greatest Novel Ever</t>
  </si>
  <si>
    <t>08/24/2015-12/04/2015 LECTURE Monday, Wednesday, Friday 10:20AM - 11:20AM, Hill Hall, Room 005 (more)...</t>
  </si>
  <si>
    <t>FYS-1199-01 (0043056) Freakonomics</t>
  </si>
  <si>
    <t>08/24/2015-12/04/2015 LECTURE Tuesday, Thursday 09:40AM - 11:10AM, Hill Hall, Room 104 (more)...</t>
  </si>
  <si>
    <t>FYS-1202-01 (0043057) What the Bible Really Says</t>
  </si>
  <si>
    <t>08/24/2015-12/04/2015 LECTURE Monday, Wednesday, Friday 10:20AM - 11:20AM, Hill Hall, Room 015 (more)...</t>
  </si>
  <si>
    <t>Alles, Gregory</t>
  </si>
  <si>
    <t>FYS-1203-01 (0043775) Goblins, Hobbits &amp; Magicians</t>
  </si>
  <si>
    <t>08/31/2015-12/04/2015 LECTURE Tuesday, Thursday 09:40AM - 11:10AM, Hoover Library, Room RICHWINE (more)...</t>
  </si>
  <si>
    <t>FYS-1203-02 (0043777) Goblins, Hobbits &amp; Magicians</t>
  </si>
  <si>
    <t>08/24/2015-12/04/2015 LECTURE Tuesday, Thursday 09:40AM - 11:10AM, Hill Hall, Room 203 (more)...</t>
  </si>
  <si>
    <t>FYS-1204-01 (0043776) Tooning in</t>
  </si>
  <si>
    <t>08/24/2015-12/04/2015 LECTURE Monday, Wednesday, Friday 10:20AM - 11:20AM, Hill Hall, Room 101 (more)...</t>
  </si>
  <si>
    <t>FYS-1205-01 (0044188) Love Gone Wrong in Literature</t>
  </si>
  <si>
    <t>08/24/2015-12/04/2015 LECTURE Tuesday, Thursday 09:40AM - 11:10AM, Hill Hall, Room 016 (more)...</t>
  </si>
  <si>
    <t>FYS-1206-01 (0044189) Rebels in Early America</t>
  </si>
  <si>
    <t>08/24/2015-12/04/2015 LECTURE Monday, Wednesday, Friday 10:20AM - 11:20AM, Hill Hall, Room 322 (more)...</t>
  </si>
  <si>
    <t>Feeley, Stephen</t>
  </si>
  <si>
    <t>FYS-1207-01 (0044190) Shakespeare At the Movies</t>
  </si>
  <si>
    <t>08/24/2015-12/04/2015 LECTURE Tuesday, Thursday 09:40AM - 11:10AM, Hill Hall, Room 014 (more)...</t>
  </si>
  <si>
    <t>FYS-1208-01 (0044191) Leadership and Personal Growth</t>
  </si>
  <si>
    <t>08/24/2015-12/04/2015 LECTURE Tuesday, Thursday 09:40AM - 11:10AM, Hill Hall, Room 013 (more)...</t>
  </si>
  <si>
    <t>FYS-1210-01 (0043058) Exploring Disabilities/Media</t>
  </si>
  <si>
    <t>FYS M</t>
  </si>
  <si>
    <t>08/24/2015-12/04/2015 LECTURE Monday, Wednesday, Friday 10:20AM - 11:20AM, Merritt Hall, Room 203 (more)...</t>
  </si>
  <si>
    <t>FYS-1217-01 (0043060) Aging Amer: Challenge &amp; Opport</t>
  </si>
  <si>
    <t>08/24/2015-12/04/2015 LECTURE Tuesday, Thursday 09:40AM - 11:10AM, Merritt Hall, Room 205 (more)...</t>
  </si>
  <si>
    <t>Martin, Diane</t>
  </si>
  <si>
    <t>FYS-1218-01 (0043774) Food Chemistry</t>
  </si>
  <si>
    <t>08/24/2015-12/04/2015 LECTURE Tuesday, Thursday 09:40AM - 11:10AM, Lewis Hall of Science, Room 222 (more)...</t>
  </si>
  <si>
    <t>FYS-1219-01 (0043061) The Nature of Science</t>
  </si>
  <si>
    <t>FYS SIE</t>
  </si>
  <si>
    <t>08/24/2015-12/04/2015 LECTURE Tuesday, Thursday 09:40AM - 11:10AM, Lewis Hall of Science, Room 324 (more)...</t>
  </si>
  <si>
    <t>Marx, Jeffrey</t>
  </si>
  <si>
    <t>HIS-1182-01 (0044781) Classroom Assistant FYS</t>
  </si>
  <si>
    <t>HIS-1182-02 (0044793) Classroom Assistant FYS</t>
  </si>
  <si>
    <t>HIS-2202-01 (0043256) Formation of Western Society</t>
  </si>
  <si>
    <t>HISE1 I</t>
  </si>
  <si>
    <t>08/24/2015-12/04/2015 LECTURE Tuesday, Thursday 01:00PM - 02:30PM, Hill Hall, Room 322 (more)...</t>
  </si>
  <si>
    <t>Evergates, Theodore</t>
  </si>
  <si>
    <t>HIS-2210-01 (0043188) Gender &amp; Society in Early Euro</t>
  </si>
  <si>
    <t>08/24/2015-12/04/2015 LECTURE Monday, Wednesday, Friday 11:30AM - 12:30PM, Hill Hall, Room 302 (more)...</t>
  </si>
  <si>
    <t>HIS-2219-01 (0043192) 19TH-CT Europe: Age of Anxiety</t>
  </si>
  <si>
    <t>HISE2 SCH I</t>
  </si>
  <si>
    <t>08/24/2015-12/04/2015 LECTURE Monday, Wednesday, Friday 09:10AM - 10:10AM, Hill Hall, Room 222 (more)...</t>
  </si>
  <si>
    <t>HIS-2225-01 (0043262) Colonial America 1607 to 1763</t>
  </si>
  <si>
    <t>HISAM M SCH</t>
  </si>
  <si>
    <t>08/24/2015-12/04/2015 LECTURE Monday, Wednesday 02:20PM - 03:50PM, Hill Hall, Room 221 (more)...</t>
  </si>
  <si>
    <t>HIS-2229-01 (0043252) US in the Cold War Era 45-91</t>
  </si>
  <si>
    <t>SCH HISAM</t>
  </si>
  <si>
    <t>08/24/2015-12/04/2015 LECTURE Monday, Wednesday 12:40PM - 02:10PM, Hill Hall, Room 108 (more)...</t>
  </si>
  <si>
    <t>Upton, Bryn</t>
  </si>
  <si>
    <t>HIS-2231-IS (0044271) History of East Asia to 1600</t>
  </si>
  <si>
    <t>IN HISAS</t>
  </si>
  <si>
    <t>Fang, Qin</t>
  </si>
  <si>
    <t>HIS-2236-01 (0043251) Black Amer Civil Rgt 1896-1968</t>
  </si>
  <si>
    <t>SCH M HISAM</t>
  </si>
  <si>
    <t>08/24/2015-12/04/2015 LECTURE Tuesday, Thursday 01:00PM - 02:30PM, Hill Hall, Room 221 (more)...</t>
  </si>
  <si>
    <t>HIS-2240-01 (0043869) Modern China in Films</t>
  </si>
  <si>
    <t>IN SCH HISAS</t>
  </si>
  <si>
    <t>08/24/2015-12/04/2015 LECTURE Monday, Wednesday, Friday 09:10AM - 10:10AM, Hill Hall, Room 203 (more)...</t>
  </si>
  <si>
    <t>HIS-2240-02 (0043870) Modern China in Films</t>
  </si>
  <si>
    <t>08/24/2015-12/04/2015 LECTURE Monday, Wednesday, Friday 12:40PM - 01:40PM, Hill Hall, Room 203 (more)...</t>
  </si>
  <si>
    <t>HIS-2266-01 (0043257) SP: Chivalrous Society</t>
  </si>
  <si>
    <t>HISE1 Classical World</t>
  </si>
  <si>
    <t>08/24/2015-12/04/2015 LECTURE Tuesday, Thursday 02:40PM - 04:10PM, Hill Hall, Room 304 (more)...</t>
  </si>
  <si>
    <t>HIS-2267-01 (0043190) SP:Russia Since Peter the Gr</t>
  </si>
  <si>
    <t>HISE2 I</t>
  </si>
  <si>
    <t>08/24/2015-12/04/2015 LECTURE Monday, Wednesday 02:20PM - 03:50PM, Hill Hall, Room 302 (more)...</t>
  </si>
  <si>
    <t>HIS-2268-01HN (0043253) SP:HN: American Anti-Intellec</t>
  </si>
  <si>
    <t>HISAM HON</t>
  </si>
  <si>
    <t>08/24/2015-12/04/2015 LECTURE Tuesday, Thursday 09:40AM - 11:10AM, Hill Hall, Room 312 (more)...</t>
  </si>
  <si>
    <t>HIS-3316-01 (0043254) Seminar: The Crusades</t>
  </si>
  <si>
    <t>HISE1 HISSM TA</t>
  </si>
  <si>
    <t>08/24/2015-12/04/2015 LECTURE Tuesday, Thursday 09:40AM - 11:10AM, Hill Hall, Room 304 (more)...</t>
  </si>
  <si>
    <t>CSC-1106-01 (0043916) The Art of Programming</t>
  </si>
  <si>
    <t>08/24/2015-12/04/2015 LECTURE Monday, Wednesday, Friday 12:40PM - 01:40PM, Lewis Hall of Science, Room 222 (more)...</t>
  </si>
  <si>
    <t>Lin, Paul (chia-En)</t>
  </si>
  <si>
    <t>0 / 19 / 0</t>
  </si>
  <si>
    <t>CSC-1106-02 (0043917) The Art of Programming</t>
  </si>
  <si>
    <t>CSC-2217-01 (0043919) Data Structures</t>
  </si>
  <si>
    <t>08/24/2015-12/04/2015 LECTURE Monday, Wednesday 12:40PM - 02:10PM, Lewis Hall of Science, Room B5 (more)...</t>
  </si>
  <si>
    <t>Leach, Michael</t>
  </si>
  <si>
    <t>CSC-3314-01 (0043920) Theory of Computation</t>
  </si>
  <si>
    <t>08/24/2015-12/04/2015 LECTURE Monday, Wednesday, Friday 11:30AM - 12:30PM, Lewis Hall of Science, Room 111 (more)...</t>
  </si>
  <si>
    <t>CSC-3365-01 (0044175) SP:GUI &amp; Event-Driven Prgming</t>
  </si>
  <si>
    <t>08/24/2015-12/04/2015 LECTURE Monday, Wednesday 02:20PM - 03:50PM, Lewis Recitation Hall, Room 116 (more)...</t>
  </si>
  <si>
    <t>MAT-1106-01 (0043245) Finite Math With Applic.</t>
  </si>
  <si>
    <t>08/24/2015-12/04/2015 LECTURE Monday, Wednesday, Friday 11:30AM - 12:30PM, Lewis Recitation Hall, Room 325 (more)...</t>
  </si>
  <si>
    <t>Gribben, Michele</t>
  </si>
  <si>
    <t>MAT-1106-02 (0043246) Finite Math With Applic.</t>
  </si>
  <si>
    <t>08/24/2015-12/04/2015 LECTURE Monday, Wednesday, Friday 12:40PM - 01:40PM, Lewis Recitation Hall, Room 325 (more)...</t>
  </si>
  <si>
    <t>MAT-1106-03 (0043489) Finite Math With Applic.</t>
  </si>
  <si>
    <t>08/24/2015-12/04/2015 LECTURE Tuesday, Thursday 08:00AM - 09:30AM, Lewis Hall of Science, Room 109 (more)...</t>
  </si>
  <si>
    <t>Littrell, Zachary</t>
  </si>
  <si>
    <t>MAT-1107-01 (0043239) College Algebra &amp; Trig.</t>
  </si>
  <si>
    <t>08/24/2015-12/04/2015 LECTURE Monday, Wednesday 06:50PM - 08:20PM, Lewis Hall of Science, Room 111 (more)...</t>
  </si>
  <si>
    <t>Chappell, Bruce R.</t>
  </si>
  <si>
    <t>MAT-1117-01 (0043232) Calculus I</t>
  </si>
  <si>
    <t>08/24/2015-12/04/2015 LECTURE Monday, Wednesday, Friday 09:10AM - 10:10AM, Lewis Hall of Science, Room 111 (more)...</t>
  </si>
  <si>
    <t>Steinhurst, Benjamin</t>
  </si>
  <si>
    <t>MAT-1117-02 (0043236) Calculus I</t>
  </si>
  <si>
    <t>08/24/2015-12/04/2015 LECTURE Monday, Wednesday, Friday 12:40PM - 01:40PM, Lewis Hall of Science, Room 111 (more)...</t>
  </si>
  <si>
    <t>16 / 30 / 0</t>
  </si>
  <si>
    <t>MAT-1118-01 (0043237) Calculus II</t>
  </si>
  <si>
    <t>08/24/2015-12/04/2015 LECTURE Monday, Wednesday, Friday 12:40PM - 01:40PM, Lewis Hall of Science, Room 109 (more)...</t>
  </si>
  <si>
    <t>Hamblen, Spencer</t>
  </si>
  <si>
    <t>15 / 30 / 0</t>
  </si>
  <si>
    <t>MAT-2218-01 (0043228) Linear Algebra</t>
  </si>
  <si>
    <t>08/24/2015-12/04/2015 LECTURE Monday, Wednesday, Friday 08:00AM - 09:00AM, Lewis Hall of Science, Room 109 (more)...</t>
  </si>
  <si>
    <t>Simonelli, Italo</t>
  </si>
  <si>
    <t>MAT-2265-01 (0043937) SP:Combinatorics &amp; Graph Theo</t>
  </si>
  <si>
    <t>08/24/2015-12/04/2015 LECTURE Monday, Wednesday, Friday 04:00PM - 05:00PM, Lewis Hall of Science, Room 113 (more)...</t>
  </si>
  <si>
    <t>MAT-3316-01 (0043234) Complex Analysis</t>
  </si>
  <si>
    <t>08/24/2015-12/04/2015 LECTURE Monday, Wednesday, Friday 10:20AM - 11:20AM, Lewis Hall of Science, Room 111 (more)...</t>
  </si>
  <si>
    <t>MAT-3322-01 (0043488) Fund. Concepts of Geometry</t>
  </si>
  <si>
    <t>08/24/2015-12/04/2015 LECTURE Monday, Wednesday, Friday 09:10AM - 10:10AM, Lewis Hall of Science, Room 113 (more)...</t>
  </si>
  <si>
    <t>MAT-4406-01 (0043222) Abstract Algebra</t>
  </si>
  <si>
    <t>08/24/2015-12/04/2015 LECTURE Monday, Wednesday, Friday 03:00PM - 04:00PM, Lewis Hall of Science, Room 113 (more)...</t>
  </si>
  <si>
    <t>25 / 30 / 0</t>
  </si>
  <si>
    <t xml:space="preserve">MSC-3301-01 (0043183) Applied Leadership I </t>
  </si>
  <si>
    <t>08/24/2015-12/04/2015 LECTURE Tuesday 06:00PM - 09:00PM, Hill Hall, Room 110 (more)...</t>
  </si>
  <si>
    <t>Reilly, John, Familetti, Robert</t>
  </si>
  <si>
    <t>14 / 25 / 0</t>
  </si>
  <si>
    <t>MSC-4401-01 (0043185) Responsibilities Offcrshp I</t>
  </si>
  <si>
    <t>08/24/2015-12/04/2015 LECTURE Tuesday 06:00PM - 09:00PM, Winslow Center, Room 209 (more)...</t>
  </si>
  <si>
    <t>Atherton, Eric, Tortella, Frank</t>
  </si>
  <si>
    <t>17 / 25 / 0</t>
  </si>
  <si>
    <t>PHI-1101-01 (0042745) Introduction to Philosophy</t>
  </si>
  <si>
    <t>TA SCH</t>
  </si>
  <si>
    <t>08/24/2015-12/04/2015 LECTURE Tuesday, Thursday 11:20AM - 12:50PM, Hill Hall, Room 014 (more)...</t>
  </si>
  <si>
    <t>Tillman, Micah</t>
  </si>
  <si>
    <t>PHI-1102-01 (0042747) Critical Thinking</t>
  </si>
  <si>
    <t>08/24/2015-12/04/2015 LECTURE Tuesday, Thursday 08:00AM - 09:30AM, Hill Hall, Room 004 (more)...</t>
  </si>
  <si>
    <t>Lang, Martha L.</t>
  </si>
  <si>
    <t>PHI-1113-01 (0042748) Greek and Roman Philosophy</t>
  </si>
  <si>
    <t>SCH TA</t>
  </si>
  <si>
    <t>08/24/2015-12/04/2015 LECTURE Monday, Wednesday, Friday 09:10AM - 10:10AM, Hill Hall, Room 104 (more)...</t>
  </si>
  <si>
    <t>PHI-1182-01 (0044777) Classroom Assistant FYS</t>
  </si>
  <si>
    <t>PHI-2206-01 (0043758) Philosophy of Love and Sex</t>
  </si>
  <si>
    <t>08/24/2015-12/04/2015 LECTURE Monday, Wednesday, Friday 12:40PM - 01:40PM, Merritt Hall, Room G1 (more)...</t>
  </si>
  <si>
    <t>Grosz, Elizabeth</t>
  </si>
  <si>
    <t>PHI-2206-02 (0043759) Philosophy of Love and Sex</t>
  </si>
  <si>
    <t>08/24/2015-12/04/2015 LECTURE Monday, Wednesday, Friday 11:30AM - 12:30PM, Merritt Hall, Room G1 (more)...</t>
  </si>
  <si>
    <t>PHI-2210-01 (0042754) Ethics and Business</t>
  </si>
  <si>
    <t>08/24/2015-12/04/2015 LECTURE Tuesday, Thursday 01:00PM - 02:30PM, Hill Hall, Room 004 (more)...</t>
  </si>
  <si>
    <t>Carpenter, A</t>
  </si>
  <si>
    <t>PHI-2211-01 (0042749) Issues of Social Justice</t>
  </si>
  <si>
    <t>08/24/2015-12/04/2015 LECTURE Tuesday, Thursday 11:20AM - 12:50PM, Hill Hall, Room 006 (more)...</t>
  </si>
  <si>
    <t>PHI-2228-01 (0043892) Philosophy of Violent Media</t>
  </si>
  <si>
    <t>08/24/2015-12/04/2015 LECTURE Tuesday, Thursday 11:20AM - 12:50PM, Hill Hall, Room 104 (more)...</t>
  </si>
  <si>
    <t>Baron, Joshua</t>
  </si>
  <si>
    <t>PHI-2265-02 (0042752) SP: Asian Philosophy</t>
  </si>
  <si>
    <t>TA IN</t>
  </si>
  <si>
    <t>08/24/2015-12/04/2015 LECTURE Monday, Wednesday 02:20PM - 03:50PM, Merritt Hall, Room 300 (more)...</t>
  </si>
  <si>
    <t>PHI-2266-01 (0042756) SP:Native American Philosophy</t>
  </si>
  <si>
    <t>TA SCH M</t>
  </si>
  <si>
    <t>08/24/2015-12/04/2015 LECTURE Monday, Wednesday, Friday 09:10AM - 10:10AM, Merritt Hall, Room 300 (more)...</t>
  </si>
  <si>
    <t>PHI-2266-01HE (0044930) SP: Native American Philsophy</t>
  </si>
  <si>
    <t>TA SCH HON</t>
  </si>
  <si>
    <t>08/24/2015-12/11/2015 LECTURE Days to be Announced TBA, Times to be Announced TBA, Room to be Announced TBA</t>
  </si>
  <si>
    <t>PHI-2280-01 (0044445) Classroom Assistant</t>
  </si>
  <si>
    <t>PHI-3318-01 (0042757) Philosophy of Science</t>
  </si>
  <si>
    <t>08/24/2015-12/04/2015 LECTURE Tuesday, Thursday 09:40AM - 11:10AM, Hill Hall, Room 017 (more)...</t>
  </si>
  <si>
    <t>GSC-1111-02 (0043201) Introductory Astronomy</t>
  </si>
  <si>
    <t>08/24/2015-12/04/2015 LECTURE Tuesday, Thursday 11:20AM - 12:50PM, Lewis Recitation Hall, Room 116 (more)...</t>
  </si>
  <si>
    <t>Toller, Gary</t>
  </si>
  <si>
    <t>GSC-1111-03 (0043203) Introductory Astronomy</t>
  </si>
  <si>
    <t>08/24/2015-12/04/2015 LECTURE Tuesday, Thursday 01:00PM - 02:30PM, Lewis Recitation Hall, Room 116 (more)...</t>
  </si>
  <si>
    <t>PHY-1001-01 (0043194) General Physics I Lab</t>
  </si>
  <si>
    <t>08/25/2015-12/01/2015 LAB Tuesday 01:00PM - 03:00PM, Lewis Hall of Science, Room 315</t>
  </si>
  <si>
    <t>Mian, Apollo</t>
  </si>
  <si>
    <t>PHY-1001-02 (0043205) General Physics I Lab</t>
  </si>
  <si>
    <t>08/26/2015-12/02/2015 LAB Wednesday 02:00PM - 04:00PM, Lewis Hall of Science, Room 315</t>
  </si>
  <si>
    <t>Lo, Edwin H.</t>
  </si>
  <si>
    <t>PHY-1101-01 (0043193) General Physics I</t>
  </si>
  <si>
    <t>08/24/2015-12/04/2015 LECTURE Monday, Wednesday, Friday 09:10AM - 10:10AM, Lewis Recitation Hall, Room 321 (more)...</t>
  </si>
  <si>
    <t>PHY-1101-02 (0043196) General Physics I</t>
  </si>
  <si>
    <t>08/24/2015-12/04/2015 LECTURE Tuesday, Thursday 01:00PM - 02:30PM, Lewis Recitation Hall, Room 321 (more)...</t>
  </si>
  <si>
    <t>PHY-1182-01 (0044778) Classroom Assistant - FYS</t>
  </si>
  <si>
    <t>PHY-2001-01 (0043197) Mathematical Physics Lab</t>
  </si>
  <si>
    <t>08/24/2015-11/30/2015 LECTURE Monday 10:20AM - 11:20AM, Lewis Hall of Science, Room 315</t>
  </si>
  <si>
    <t>PHY-2201-01 (0043204) Mathematical Physics</t>
  </si>
  <si>
    <t>08/24/2015-12/04/2015 LECTURE Monday, Wednesday 12:40PM - 02:10PM, Lewis Hall of Science, Room 315 (more)...</t>
  </si>
  <si>
    <t>PHY-2203-01 (0043195) Foundations of Modern Phy I</t>
  </si>
  <si>
    <t>08/24/2015-12/04/2015 LECTURE Monday, Wednesday 02:20PM - 03:50PM, Lewis Hall of Science, Room 324 (more)...</t>
  </si>
  <si>
    <t>13 / 20 / 0</t>
  </si>
  <si>
    <t>REL-2217-01 (0044183) Religions in North America</t>
  </si>
  <si>
    <t>08/24/2015-12/04/2015 LECTURE Monday, Wednesday, Friday 11:30AM - 12:30PM, Hill Hall, Room 322 (more)...</t>
  </si>
  <si>
    <t>Stoddard, Brad</t>
  </si>
  <si>
    <t>PSI-1101-01 (0042879) Intro. to Political Science</t>
  </si>
  <si>
    <t>08/24/2015-12/04/2015 LECTURE Monday, Wednesday 12:40PM - 02:10PM, Hill Hall, Room 323 (more)...</t>
  </si>
  <si>
    <t>Blanding, David</t>
  </si>
  <si>
    <t>PSI-1101-02 (0042888) Intro. to Political Science</t>
  </si>
  <si>
    <t>08/24/2015-12/04/2015 LECTURE Tuesday, Thursday 01:00PM - 02:30PM, Hill Hall, Room 302 (more)...</t>
  </si>
  <si>
    <t>Leahy, Christianna</t>
  </si>
  <si>
    <t>PSI-1115-01 (0042894) Promises to Keep:Intro Min Po</t>
  </si>
  <si>
    <t>M MDL Multicultural</t>
  </si>
  <si>
    <t>08/24/2015-12/04/2015 LECTURE Monday, Wednesday 02:20PM - 03:50PM, Hill Hall, Room 323 (more)...</t>
  </si>
  <si>
    <t>PSI-1182-01 (0044762) Classroom Assistant FYS</t>
  </si>
  <si>
    <t>PSI-1198-01 (0045093) IS: Political Science &amp; Sport</t>
  </si>
  <si>
    <t>PSI-2204-01 (0042899) Approaches to Intntl Rel.</t>
  </si>
  <si>
    <t>08/24/2015-12/04/2015 LECTURE Monday, Wednesday, Friday 12:40PM - 01:40PM, Hill Hall, Room 322 (more)...</t>
  </si>
  <si>
    <t>PSI-2204-IS (0044286) Approaches to Intntl Rel.</t>
  </si>
  <si>
    <t>PSI-2207-01 (0042903) American Public Policy</t>
  </si>
  <si>
    <t>08/24/2015-12/04/2015 LECTURE Tuesday, Thursday 02:40PM - 04:10PM, Hill Hall, Room 323 (more)...</t>
  </si>
  <si>
    <t>PSI-2213-01 (0042906) Politics of Europe</t>
  </si>
  <si>
    <t>08/24/2015-12/04/2015 LECTURE Tuesday, Thursday 09:40AM - 11:10AM, Hill Hall, Room 323 (more)...</t>
  </si>
  <si>
    <t>PSI-2219-01 (0042912) Research Design and Methods</t>
  </si>
  <si>
    <t>08/24/2015-12/04/2015 LECTURE Monday, Wednesday, Friday 09:10AM - 10:10AM, Hill Hall, Room 322 (more)...</t>
  </si>
  <si>
    <t>PSI-2236-01 (0042915) Politics of the Middle East</t>
  </si>
  <si>
    <t>IN SCH</t>
  </si>
  <si>
    <t>08/24/2015-12/04/2015 LECTURE Monday, Wednesday 02:20PM - 03:50PM, Hill Hall, Room 104 (more)...</t>
  </si>
  <si>
    <t>Boukhars, Anouar</t>
  </si>
  <si>
    <t>PSI-2298-01 (0044838) IS: Arab League</t>
  </si>
  <si>
    <t>PSI-2298-02 (0044841) IS: Model European Union</t>
  </si>
  <si>
    <t>PSI-2298-03 (0044846) IS: Political Sci.</t>
  </si>
  <si>
    <t>PSI-3306-01 (0042917) Natl Security-Changing World</t>
  </si>
  <si>
    <t>08/24/2015-12/04/2015 LECTURE Monday, Wednesday 12:40PM - 02:10PM, Hill Hall, Room 302 (more)...</t>
  </si>
  <si>
    <t>PSI-3307-01 (0042919) U.S. Foreign Policy</t>
  </si>
  <si>
    <t>08/24/2015-12/04/2015 LECTURE Monday, Wednesday, Friday 09:10AM - 10:10AM, Hill Hall, Room 323 (more)...</t>
  </si>
  <si>
    <t>PSI-3316-01 (0042951) Comparative Revolutions I</t>
  </si>
  <si>
    <t>08/24/2015-12/04/2015 LECTURE Tuesday, Thursday 02:40PM - 04:10PM, Hill Hall, Room 322 (more)...</t>
  </si>
  <si>
    <t>PSI-4492-01 (0042922) Senior Seminar</t>
  </si>
  <si>
    <t>08/24/2015-12/04/2015 SEMINAR Friday 01:00PM - 04:00PM, Hill Hall, Room 312 (more)...</t>
  </si>
  <si>
    <t>Lau, Julia</t>
  </si>
  <si>
    <t>PSY-1106-01 (0042242) Introduction to Psychology</t>
  </si>
  <si>
    <t>08/24/2015-12/04/2015 LECTURE Tuesday, Thursday 08:00AM - 09:30AM, Merritt Hall, Room 109 (more)...</t>
  </si>
  <si>
    <t>Heady, Michael</t>
  </si>
  <si>
    <t>PSY-1106-02 (0042243) Introduction to Psychology</t>
  </si>
  <si>
    <t>08/24/2015-12/04/2015 LECTURE Tuesday, Thursday 11:20AM - 12:50PM, Merritt Hall, Room G5 (more)...</t>
  </si>
  <si>
    <t>Lippy, Sarah</t>
  </si>
  <si>
    <t>PSY-1106-03 (0042244) Introduction to Psychology</t>
  </si>
  <si>
    <t>08/24/2015-12/04/2015 LECTURE Tuesday, Thursday 01:00PM - 02:30PM, Merritt Hall, Room G5 (more)...</t>
  </si>
  <si>
    <t>PSY-1106-04 (0042245) Introduction to Psychology</t>
  </si>
  <si>
    <t>08/24/2015-12/04/2015 LECTURE Tuesday, Thursday 01:00PM - 02:30PM, Merritt Hall, Room G3 (more)...</t>
  </si>
  <si>
    <t>McDevitt, Margaret</t>
  </si>
  <si>
    <t>PSY-1106-05 (0042246) Introduction to Psychology</t>
  </si>
  <si>
    <t>08/24/2015-12/04/2015 LECTURE Tuesday, Thursday 07:00PM - 08:30PM, Merritt Hall, Room G5 (more)...</t>
  </si>
  <si>
    <t>Hill, Sharron</t>
  </si>
  <si>
    <t>PSY-1182-01 (0044543) Classroom Assistant FYS</t>
  </si>
  <si>
    <t>PSY-1182-02 (0044757) Classroom Assistant FYS</t>
  </si>
  <si>
    <t>PSY-2201-01 (0042247) Psy of Learning and Animal Lab</t>
  </si>
  <si>
    <t>08/24/2015-12/04/2015 LECTURE Tuesday, Thursday 09:40AM - 11:10AM, Merritt Hall, Room G5 (more)...</t>
  </si>
  <si>
    <t>PSY-2203-01 (0042248) Animal Laboratory</t>
  </si>
  <si>
    <t>08/24/2015-12/04/2015 LAB Monday, Wednesday, Friday 08:00AM - 09:00AM, Merritt Hall, Room G27</t>
  </si>
  <si>
    <t>0 / 2 / 0</t>
  </si>
  <si>
    <t>PSY-2203-02 (0042249) Animal Laboratory</t>
  </si>
  <si>
    <t>08/24/2015-12/04/2015 LAB Monday, Wednesday, Friday 11:30AM - 12:30PM, Merritt Hall, Room G27</t>
  </si>
  <si>
    <t>PSY-2203-03 (0042250) Animal Laboratory</t>
  </si>
  <si>
    <t>08/24/2015-12/04/2015 LAB Monday, Wednesday, Friday 12:40PM - 01:40PM, Merritt Hall, Room G27</t>
  </si>
  <si>
    <t>PSY-2203-04 (0042251) Animal Laboratory</t>
  </si>
  <si>
    <t>08/24/2015-12/04/2015 LAB Monday, Wednesday, Friday 01:50PM - 02:50PM, Merritt Hall, Room G27</t>
  </si>
  <si>
    <t>PSY-2203-05 (0042252) Animal Laboratory</t>
  </si>
  <si>
    <t>08/24/2015-12/04/2015 LAB Monday, Wednesday, Friday 03:00PM - 04:00PM, Merritt Hall, Room G27</t>
  </si>
  <si>
    <t>PSY-2203-06 (0042254) Animal Laboratory</t>
  </si>
  <si>
    <t>08/25/2015-12/04/2015 LAB Tuesday, Thursday, Friday 08:00AM - 09:00AM, Merritt Hall, Room G27</t>
  </si>
  <si>
    <t>PSY-2203-07 (0042255) Animal Laboratory</t>
  </si>
  <si>
    <t>08/25/2015-12/04/2015 LAB Tuesday, Thursday, Friday 11:30AM - 12:30PM, Merritt Hall, Room G27</t>
  </si>
  <si>
    <t>PSY-2203-08 (0042256) Animal Laboratory</t>
  </si>
  <si>
    <t>08/25/2015-12/04/2015 LAB Tuesday, Thursday, Friday 12:40PM - 01:40PM, Merritt Hall, Room G27</t>
  </si>
  <si>
    <t>PSY-2203-09 (0042257) Animal Laboratory</t>
  </si>
  <si>
    <t>08/25/2015-12/04/2015 LAB Tuesday, Thursday, Friday 01:50PM - 02:50PM, Merritt Hall, Room G27</t>
  </si>
  <si>
    <t>PSY-2203-10 (0042258) Animal Laboratory</t>
  </si>
  <si>
    <t>08/25/2015-12/04/2015 LAB Tuesday, Thursday, Friday 03:00PM - 04:00PM, Merritt Hall, Room G27</t>
  </si>
  <si>
    <t>PSY-2204-01 (0042270) Social Psychology</t>
  </si>
  <si>
    <t>08/24/2015-12/04/2015 LECTURE Monday, Wednesday, Friday 01:50PM - 02:50PM, Merritt Hall, Room G1 (more)...</t>
  </si>
  <si>
    <t>PSY-2204-02 (0042271) Social Psychology</t>
  </si>
  <si>
    <t>08/24/2015-12/04/2015 LECTURE Monday, Wednesday, Friday 03:00PM - 04:00PM, Merritt Hall, Room G1 (more)...</t>
  </si>
  <si>
    <t>PSY-2209-01 (0042259) Developmental Psychology</t>
  </si>
  <si>
    <t>08/24/2015-12/04/2015 LECTURE Monday, Wednesday, Friday 10:20AM - 11:20AM, Merritt Hall, Room 109 (more)...</t>
  </si>
  <si>
    <t>Madsen, Stephanie</t>
  </si>
  <si>
    <t>PSY-2209-02 (0042260) Developmental Psychology</t>
  </si>
  <si>
    <t>08/24/2015-12/04/2015 LECTURE Monday, Wednesday, Friday 11:30AM - 12:30PM, Merritt Hall, Room 109 (more)...</t>
  </si>
  <si>
    <t>PSY-2211-01 (0042262) Abnormal Psychology</t>
  </si>
  <si>
    <t>08/24/2015-12/04/2015 LECTURE Tuesday, Thursday 09:40AM - 11:10AM, Merritt Hall, Room 109 (more)...</t>
  </si>
  <si>
    <t>PSY-2215-01 (0042272) Cognitive Psychology and Lab</t>
  </si>
  <si>
    <t>08/24/2015-12/04/2015 LECTURE Monday, Wednesday, Friday 08:00AM - 09:00AM, Merritt Hall, Room 109 (more)...</t>
  </si>
  <si>
    <t>Arnal, Jack D.</t>
  </si>
  <si>
    <t>PSY-2215-02 (0042273) Cognitive Psychology and Lab</t>
  </si>
  <si>
    <t>08/24/2015-12/04/2015 LECTURE Monday, Wednesday, Friday 09:10AM - 10:10AM, Merritt Hall, Room 109 (more)...</t>
  </si>
  <si>
    <t>PSY-2223-01 (0042274) Psy Methods and Statistics I</t>
  </si>
  <si>
    <t>08/24/2015-12/04/2015 LECTURE Monday, Wednesday, Friday 12:40PM - 01:40PM, Merritt Hall, Room G7 (more)...</t>
  </si>
  <si>
    <t>Rhodes, Madeline</t>
  </si>
  <si>
    <t>PSY-2223-02 (0042275) Psy Methods and Statistics I</t>
  </si>
  <si>
    <t>08/24/2015-12/04/2015 LECTURE Monday, Wednesday, Friday 01:50PM - 02:50PM, Merritt Hall, Room G7 (more)...</t>
  </si>
  <si>
    <t>PSY-2298-01 (0045085) IS:Research-Clinical Psycholo</t>
  </si>
  <si>
    <t>Chalk, Holly</t>
  </si>
  <si>
    <t>PSY-2337-01 (0042276) Counseling Psychology</t>
  </si>
  <si>
    <t>08/24/2015-12/04/2015 LECTURE Monday, Wednesday 12:40PM - 02:10PM, Merritt Hall, Room G3 (more)...</t>
  </si>
  <si>
    <t>PSY-2337-02 (0042277) Counseling Psychology</t>
  </si>
  <si>
    <t>08/24/2015-12/04/2015 LECTURE Monday, Wednesday 02:20PM - 03:50PM, Merritt Hall, Room G3 (more)...</t>
  </si>
  <si>
    <t>PSY-3200-01 (0042278) Writing in Psychology</t>
  </si>
  <si>
    <t>08/24/2015-12/04/2015 LECTURE Monday, Wednesday, Friday 09:10AM - 10:10AM, Merritt Hall, Room G3 (more)...</t>
  </si>
  <si>
    <t>PSY-3200-02 (0042279) Writing in Psychology</t>
  </si>
  <si>
    <t>08/24/2015-12/04/2015 LECTURE Monday, Wednesday 02:20PM - 03:50PM, Merritt Hall, Room 301 (more)...</t>
  </si>
  <si>
    <t>PSY-3200-03 (0042280) Writing in Psychology</t>
  </si>
  <si>
    <t>08/24/2015-12/04/2015 LECTURE Tuesday, Thursday 08:00AM - 09:30AM, Merritt Hall, Room G7 (more)...</t>
  </si>
  <si>
    <t>PSY-3214-01 (0042281) Child Psychopathology</t>
  </si>
  <si>
    <t>08/24/2015-12/04/2015 LECTURE Tuesday, Thursday 09:40AM - 11:10AM, Hill Hall, Room 004 (more)...</t>
  </si>
  <si>
    <t>Milstein, Mindy</t>
  </si>
  <si>
    <t>PSY-3308-01 (0042282) Adulthood and Aging</t>
  </si>
  <si>
    <t>08/24/2015-12/04/2015 LECTURE Tuesday, Thursday 01:00PM - 02:30PM, Merritt Hall, Room G7 (more)...</t>
  </si>
  <si>
    <t>PSY-3365-01 (0043879) SP: Psychology of Diversity</t>
  </si>
  <si>
    <t>08/24/2015-12/04/2015 LECTURE Tuesday, Thursday 02:40PM - 04:10PM, Merritt Hall, Room G5 (more)...</t>
  </si>
  <si>
    <t>Orza, Julia</t>
  </si>
  <si>
    <t>REL-1104-01 (0043159) Intro to Religious Studies</t>
  </si>
  <si>
    <t>08/24/2015-12/04/2015 LECTURE Monday, Wednesday, Friday 09:10AM - 10:10AM, Merritt Hall, Room 201 (more)...</t>
  </si>
  <si>
    <t>REL-1105-01 (0044523) Religions:An Overview</t>
  </si>
  <si>
    <t>08/24/2015-12/04/2015 LECTURE Tuesday, Thursday 08:00AM - 09:30AM, Hill Hall, Room 104 (more)...</t>
  </si>
  <si>
    <t>REL-1182-01 (0044760) Classroom Assistant FYS</t>
  </si>
  <si>
    <t>REL-2208-01 (0043165) African-American Religious His</t>
  </si>
  <si>
    <t>SCH M</t>
  </si>
  <si>
    <t>08/24/2015-12/04/2015 LECTURE Monday, Wednesday, Friday 01:50PM - 02:50PM, Hill Hall, Room 322 (more)...</t>
  </si>
  <si>
    <t>15 / 25 / 0</t>
  </si>
  <si>
    <t>REL-2222-01 (0043167) Hinduism</t>
  </si>
  <si>
    <t>08/24/2015-12/04/2015 LECTURE Monday, Wednesday, Friday 12:40PM - 01:40PM, Hill Hall, Room 005 (more)...</t>
  </si>
  <si>
    <t>SIS-2010-01 (0043011) South Park and Cont Issues</t>
  </si>
  <si>
    <t>SIS SCH</t>
  </si>
  <si>
    <t>08/24/2015-12/04/2015 LECTURE Tuesday, Thursday 01:00PM - 02:30PM, Hill Hall, Room 110 (more)...</t>
  </si>
  <si>
    <t>Baron, Joshua, Raley, Sara</t>
  </si>
  <si>
    <t>SIS-2010-02 (0043015) South Park and Cont Issues</t>
  </si>
  <si>
    <t>SIS-2014-01 (0043255) History and Memory</t>
  </si>
  <si>
    <t>08/24/2015-12/04/2015 LECTURE Wednesday 12:40PM - 03:40PM, Hill Hall, Room 304 (more)...</t>
  </si>
  <si>
    <t>Miller, Paul</t>
  </si>
  <si>
    <t>SIS-2229-01 (0042744) Death and Dying</t>
  </si>
  <si>
    <t>SIS MDL Sophomore Interdis</t>
  </si>
  <si>
    <t>08/24/2015-12/04/2015 LECTURE Monday, Wednesday 12:40PM - 02:10PM, Merritt Hall, Room 300 (more)...</t>
  </si>
  <si>
    <t>SIS-2230-01 (0042759) Greek Tragedy</t>
  </si>
  <si>
    <t>SIS TA</t>
  </si>
  <si>
    <t>08/24/2015-12/04/2015 LECTURE Monday, Wednesday, Friday 12:40PM - 01:40PM, Merritt Hall, Room 301 (more)...</t>
  </si>
  <si>
    <t>SOC-1104-01 (0042510) Introduction to SOC: Global</t>
  </si>
  <si>
    <t>08/24/2015-12/04/2015 LECTURE Monday, Wednesday 02:20PM - 03:50PM, Lewis Recitation Hall, Room 226 (more)...</t>
  </si>
  <si>
    <t>Semu, Linda</t>
  </si>
  <si>
    <t>SOC-1104-02 (0042511) Introduction to SOC: Global</t>
  </si>
  <si>
    <t>08/24/2015-12/04/2015 LECTURE Monday, Wednesday, Friday 08:00AM - 09:00AM, Lewis Recitation Hall, Room 226 (more)...</t>
  </si>
  <si>
    <t>Lemke, Debra</t>
  </si>
  <si>
    <t>SOC-1104-03 (0042877) Introduction to SOC: Global</t>
  </si>
  <si>
    <t>08/24/2015-12/04/2015 LECTURE Monday, Wednesday, Friday 09:10AM - 10:10AM, Lewis Recitation Hall, Room 227 (more)...</t>
  </si>
  <si>
    <t>Dundes, Lauren</t>
  </si>
  <si>
    <t>SOC-1104-04 (0042512) Introduction to SOC: Global</t>
  </si>
  <si>
    <t>08/24/2015-12/04/2015 LECTURE Tuesday, Thursday 08:00AM - 09:30AM, Lewis Recitation Hall, Room 226 (more)...</t>
  </si>
  <si>
    <t>Smith, Richard M.</t>
  </si>
  <si>
    <t>SOC-1104-05 (0042513) Introduction to SOC: Global</t>
  </si>
  <si>
    <t>08/24/2015-12/04/2015 LECTURE Monday, Wednesday 02:20PM - 03:50PM, Lewis Recitation Hall, Room 227 (more)...</t>
  </si>
  <si>
    <t>Raley, Sara</t>
  </si>
  <si>
    <t>SOC-2104-01 (0042515) Devlp of Sociological Theory</t>
  </si>
  <si>
    <t>08/24/2015-12/04/2015 LECTURE Monday, Wednesday, Friday 09:10AM - 10:10AM, Lewis Recitation Hall, Room 226 (more)...</t>
  </si>
  <si>
    <t>SOC-2201-01 (0042520) Society and the Individual</t>
  </si>
  <si>
    <t>08/24/2015-12/04/2015 LECTURE Monday, Wednesday 12:40PM - 02:10PM, Lewis Recitation Hall, Room 227 (more)...</t>
  </si>
  <si>
    <t>SOC-2205-01 (0042871) Criminology</t>
  </si>
  <si>
    <t>08/24/2015-12/04/2015 LECTURE Tuesday, Thursday 09:40AM - 11:10AM, Lewis Recitation Hall, Room 227 (more)...</t>
  </si>
  <si>
    <t>SOC-2231-01 (0042902) Love and Marriage</t>
  </si>
  <si>
    <t>SCH IN</t>
  </si>
  <si>
    <t>08/24/2015-12/04/2015 LECTURE Tuesday, Thursday 09:40AM - 11:10AM, Lewis Recitation Hall, Room 229 (more)...</t>
  </si>
  <si>
    <t>SOC-2427-01 (0042892) Gender and Society</t>
  </si>
  <si>
    <t>M SCH</t>
  </si>
  <si>
    <t>08/24/2015-12/04/2015 LECTURE Tuesday, Thursday 02:40PM - 04:10PM, Lewis Recitation Hall, Room 227 (more)...</t>
  </si>
  <si>
    <t>SOC-3105-01 (0042516) Research Methods in Soc.</t>
  </si>
  <si>
    <t>08/24/2015-12/04/2015 LECTURE Tuesday, Thursday 02:40PM - 04:10PM, Lewis Recitation Hall, Room 226 (more)...</t>
  </si>
  <si>
    <t>SOC-3303-01 (0042884) Urban Sociology</t>
  </si>
  <si>
    <t>08/24/2015-12/04/2015 LECTURE Monday, Wednesday 12:40PM - 02:10PM, Lewis Recitation Hall, Room 226 (more)...</t>
  </si>
  <si>
    <t>SOC-3398-01 (0044201) IS:African-American Progress</t>
  </si>
  <si>
    <t>SOC-3429-01 (0042898) Race and Ethnic Relations</t>
  </si>
  <si>
    <t>08/24/2015-12/04/2015 LECTURE Tuesday, Thursday 09:40AM - 11:10AM, Lewis Recitation Hall, Room 226 (more)...</t>
  </si>
  <si>
    <t>SOC-4104-01 (0042524) Capstone: Critical Inquiry</t>
  </si>
  <si>
    <t>08/24/2015-12/04/2015 SEMINAR Monday, Wednesday, Friday 10:20AM - 11:20AM, Lewis Recitation Hall, Room 226 (more)...</t>
  </si>
  <si>
    <t>0 / 12 / 0</t>
  </si>
  <si>
    <t>SWK-1182-01 (0044800) Classroom Assistant FYS</t>
  </si>
  <si>
    <t>SWK-2214-01 (0042794) Hum Beh in the Soc Env I</t>
  </si>
  <si>
    <t>08/24/2015-12/04/2015 LECTURE Tuesday, Thursday 01:00PM - 02:30PM, Hill Hall, Room 323 (more)...</t>
  </si>
  <si>
    <t>Orzolek-Kronner, Catherine</t>
  </si>
  <si>
    <t>SWK-2218-01 (0042796) Social Welfare Policy</t>
  </si>
  <si>
    <t>08/24/2015-12/04/2015 LECTURE Monday, Wednesday 12:40PM - 02:10PM, Hill Hall, Room 104 (more)...</t>
  </si>
  <si>
    <t>Kunz, Jim</t>
  </si>
  <si>
    <t>SWK-3349-01 (0042798) Methods of Soc.Work Research</t>
  </si>
  <si>
    <t>08/24/2015-12/04/2015 LECTURE Tuesday, Thursday 08:00AM - 09:30AM, Hill Hall, Room 322 (more)...</t>
  </si>
  <si>
    <t>SWK-4417-01 (0043548) Field Instr. in Soc. Work I</t>
  </si>
  <si>
    <t>08/24/2015-11/30/2015 LECTURE Monday 04:00PM - 05:00PM, Hill Hall, Room 304</t>
  </si>
  <si>
    <t>Kunz, Jim, Kuchma, Martin</t>
  </si>
  <si>
    <t>THE-1111-01 (0043723) Stagecraft</t>
  </si>
  <si>
    <t>08/24/2015-12/04/2015 LECTURE Tuesday, Thursday 01:00PM - 02:30PM, Alumni Hall, Room UNST (more)...</t>
  </si>
  <si>
    <t>Domser, Ira</t>
  </si>
  <si>
    <t>THE-1113-01 (0043724) Acting</t>
  </si>
  <si>
    <t>08/24/2015-12/04/2015 LECTURE Monday, Wednesday 12:40PM - 02:10PM, Alumni Hall, Room ACTS (more)...</t>
  </si>
  <si>
    <t>THE-1117-01 (0044849) Grp Proc in Interactive Thea</t>
  </si>
  <si>
    <t>THE-2131-01 (0044193) History of Western Theatre</t>
  </si>
  <si>
    <t>08/24/2015-12/04/2015 LECTURE Tuesday, Thursday 11:20AM - 12:50PM, Hill Hall, Room 110 (more)...</t>
  </si>
  <si>
    <t>Sautter, Richard</t>
  </si>
  <si>
    <t>THE-2200-01 (0043728) Writing Lab: Texts/Trads.</t>
  </si>
  <si>
    <t>THE-2201-01 (0043729) Writing Lab: Acting</t>
  </si>
  <si>
    <t>THE-2203-01 (0043731) Writing Lab: Production</t>
  </si>
  <si>
    <t>THE-2215-01 (0044103) Theatre Improvisation</t>
  </si>
  <si>
    <t>08/24/2015-12/04/2015 LECTURE Tuesday, Thursday 02:40PM - 04:10PM, Alumni Hall, Room ACTS (more)...</t>
  </si>
  <si>
    <t>THE-2244-01 (0043726) Theatre Management</t>
  </si>
  <si>
    <t>08/24/2015-12/04/2015 LECTURE Monday, Wednesday, Friday 10:20AM - 11:20AM, Alumni Hall, Room GRRM (more)...</t>
  </si>
  <si>
    <t>THE-2265-01 (0043735) SP:Character in Performance</t>
  </si>
  <si>
    <t>08/24/2015-10/07/2015 LECTURE Monday, Wednesday 02:20PM - 03:50PM, Alumni Hall, Room ACTS</t>
  </si>
  <si>
    <t>ends by 6, undergrad, &gt;= 3 cr</t>
  </si>
  <si>
    <t>Monday, Wednesday, Friday</t>
  </si>
  <si>
    <t>Monday, Wednesday</t>
  </si>
  <si>
    <t>Tuesday, Thursday</t>
  </si>
  <si>
    <t>F</t>
  </si>
  <si>
    <t>NF</t>
  </si>
  <si>
    <t xml:space="preserve"> sum F</t>
  </si>
  <si>
    <t>sum NF</t>
  </si>
  <si>
    <t>sum</t>
  </si>
  <si>
    <t>percent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</si>
</sst>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" fillId="0" borderId="0" xfId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338</xdr:row>
          <xdr:rowOff>0</xdr:rowOff>
        </xdr:from>
        <xdr:to>
          <xdr:col>0</xdr:col>
          <xdr:colOff>304800</xdr:colOff>
          <xdr:row>338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433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444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413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455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424" Type="http://schemas.openxmlformats.org/officeDocument/2006/relationships/hyperlink" Target="javascript:void(0);" TargetMode="External"/><Relationship Id="rId466" Type="http://schemas.openxmlformats.org/officeDocument/2006/relationships/image" Target="../media/image1.emf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414" Type="http://schemas.openxmlformats.org/officeDocument/2006/relationships/hyperlink" Target="javascript:void(0);" TargetMode="External"/><Relationship Id="rId435" Type="http://schemas.openxmlformats.org/officeDocument/2006/relationships/hyperlink" Target="javascript:void(0);" TargetMode="External"/><Relationship Id="rId456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javascript:void(0);" TargetMode="External"/><Relationship Id="rId425" Type="http://schemas.openxmlformats.org/officeDocument/2006/relationships/hyperlink" Target="javascript:void(0);" TargetMode="External"/><Relationship Id="rId446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415" Type="http://schemas.openxmlformats.org/officeDocument/2006/relationships/hyperlink" Target="javascript:void(0);" TargetMode="External"/><Relationship Id="rId436" Type="http://schemas.openxmlformats.org/officeDocument/2006/relationships/hyperlink" Target="javascript:void(0);" TargetMode="External"/><Relationship Id="rId457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405" Type="http://schemas.openxmlformats.org/officeDocument/2006/relationships/hyperlink" Target="javascript:void(0);" TargetMode="External"/><Relationship Id="rId426" Type="http://schemas.openxmlformats.org/officeDocument/2006/relationships/hyperlink" Target="javascript:void(0);" TargetMode="External"/><Relationship Id="rId447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416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437" Type="http://schemas.openxmlformats.org/officeDocument/2006/relationships/hyperlink" Target="javascript:void(0);" TargetMode="External"/><Relationship Id="rId458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Relationship Id="rId406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427" Type="http://schemas.openxmlformats.org/officeDocument/2006/relationships/hyperlink" Target="javascript:void(0);" TargetMode="External"/><Relationship Id="rId44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417" Type="http://schemas.openxmlformats.org/officeDocument/2006/relationships/hyperlink" Target="javascript:void(0);" TargetMode="External"/><Relationship Id="rId438" Type="http://schemas.openxmlformats.org/officeDocument/2006/relationships/hyperlink" Target="javascript:void(0);" TargetMode="External"/><Relationship Id="rId459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428" Type="http://schemas.openxmlformats.org/officeDocument/2006/relationships/hyperlink" Target="javascript:void(0);" TargetMode="External"/><Relationship Id="rId449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460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418" Type="http://schemas.openxmlformats.org/officeDocument/2006/relationships/hyperlink" Target="javascript:void(0);" TargetMode="External"/><Relationship Id="rId439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450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408" Type="http://schemas.openxmlformats.org/officeDocument/2006/relationships/hyperlink" Target="javascript:void(0);" TargetMode="External"/><Relationship Id="rId4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440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461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419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430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451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420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41" Type="http://schemas.openxmlformats.org/officeDocument/2006/relationships/hyperlink" Target="javascript:void(0);" TargetMode="External"/><Relationship Id="rId462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10" Type="http://schemas.openxmlformats.org/officeDocument/2006/relationships/hyperlink" Target="javascript:void(0);" TargetMode="External"/><Relationship Id="rId431" Type="http://schemas.openxmlformats.org/officeDocument/2006/relationships/hyperlink" Target="javascript:void(0);" TargetMode="External"/><Relationship Id="rId452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421" Type="http://schemas.openxmlformats.org/officeDocument/2006/relationships/hyperlink" Target="javascript:void(0);" TargetMode="External"/><Relationship Id="rId442" Type="http://schemas.openxmlformats.org/officeDocument/2006/relationships/hyperlink" Target="javascript:void(0);" TargetMode="External"/><Relationship Id="rId463" Type="http://schemas.openxmlformats.org/officeDocument/2006/relationships/drawing" Target="../drawings/drawing1.xm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411" Type="http://schemas.openxmlformats.org/officeDocument/2006/relationships/hyperlink" Target="javascript:void(0);" TargetMode="External"/><Relationship Id="rId432" Type="http://schemas.openxmlformats.org/officeDocument/2006/relationships/hyperlink" Target="javascript:void(0);" TargetMode="External"/><Relationship Id="rId453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422" Type="http://schemas.openxmlformats.org/officeDocument/2006/relationships/hyperlink" Target="javascript:void(0);" TargetMode="External"/><Relationship Id="rId443" Type="http://schemas.openxmlformats.org/officeDocument/2006/relationships/hyperlink" Target="javascript:void(0);" TargetMode="External"/><Relationship Id="rId464" Type="http://schemas.openxmlformats.org/officeDocument/2006/relationships/vmlDrawing" Target="../drawings/vmlDrawing1.vml"/><Relationship Id="rId303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412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454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423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465" Type="http://schemas.openxmlformats.org/officeDocument/2006/relationships/control" Target="../activeX/activeX1.xml"/><Relationship Id="rId22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434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445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011"/>
  <sheetViews>
    <sheetView tabSelected="1" topLeftCell="B1001" workbookViewId="0">
      <selection activeCell="N1012" sqref="N1012"/>
    </sheetView>
  </sheetViews>
  <sheetFormatPr defaultRowHeight="15" x14ac:dyDescent="0.25"/>
  <cols>
    <col min="13" max="13" width="7.42578125" customWidth="1"/>
  </cols>
  <sheetData>
    <row r="1" spans="1:14" x14ac:dyDescent="0.25">
      <c r="A1" t="s">
        <v>54</v>
      </c>
    </row>
    <row r="2" spans="1:14" x14ac:dyDescent="0.25">
      <c r="M2" t="s">
        <v>1160</v>
      </c>
      <c r="N2" t="s">
        <v>1161</v>
      </c>
    </row>
    <row r="3" spans="1:14" ht="210" customHeight="1" x14ac:dyDescent="0.25">
      <c r="A3" s="2" t="s">
        <v>0</v>
      </c>
      <c r="B3" s="2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>
        <v>36550</v>
      </c>
      <c r="I3" s="2">
        <v>4</v>
      </c>
      <c r="J3" s="2"/>
      <c r="K3" s="2" t="s">
        <v>7</v>
      </c>
    </row>
    <row r="4" spans="1:14" x14ac:dyDescent="0.25">
      <c r="A4" s="2"/>
      <c r="B4" s="2"/>
      <c r="C4" s="4"/>
      <c r="D4" s="2"/>
      <c r="E4" s="2"/>
      <c r="F4" s="2"/>
      <c r="G4" s="2"/>
      <c r="H4" s="3"/>
      <c r="I4" s="2"/>
      <c r="J4" s="2"/>
      <c r="K4" s="2"/>
    </row>
    <row r="5" spans="1:14" ht="195" customHeight="1" x14ac:dyDescent="0.25">
      <c r="A5" s="2" t="s">
        <v>0</v>
      </c>
      <c r="B5" s="2" t="s">
        <v>1</v>
      </c>
      <c r="C5" s="4" t="s">
        <v>8</v>
      </c>
      <c r="D5" s="2" t="s">
        <v>3</v>
      </c>
      <c r="E5" s="2" t="s">
        <v>4</v>
      </c>
      <c r="F5" s="2" t="s">
        <v>9</v>
      </c>
      <c r="G5" s="2" t="s">
        <v>6</v>
      </c>
      <c r="H5" s="3">
        <v>36550</v>
      </c>
      <c r="I5" s="2">
        <v>4</v>
      </c>
      <c r="J5" s="2"/>
      <c r="K5" s="2" t="s">
        <v>7</v>
      </c>
    </row>
    <row r="6" spans="1:14" x14ac:dyDescent="0.25">
      <c r="A6" s="2"/>
      <c r="B6" s="2"/>
      <c r="C6" s="4"/>
      <c r="D6" s="2"/>
      <c r="E6" s="2"/>
      <c r="F6" s="2"/>
      <c r="G6" s="2"/>
      <c r="H6" s="3"/>
      <c r="I6" s="2"/>
      <c r="J6" s="2"/>
      <c r="K6" s="2"/>
    </row>
    <row r="7" spans="1:14" ht="210" customHeight="1" x14ac:dyDescent="0.25">
      <c r="A7" s="2" t="s">
        <v>0</v>
      </c>
      <c r="B7" s="2" t="s">
        <v>1</v>
      </c>
      <c r="C7" s="4" t="s">
        <v>10</v>
      </c>
      <c r="D7" s="2" t="s">
        <v>11</v>
      </c>
      <c r="E7" s="2" t="s">
        <v>4</v>
      </c>
      <c r="F7" s="2" t="s">
        <v>12</v>
      </c>
      <c r="G7" s="2" t="s">
        <v>13</v>
      </c>
      <c r="H7" s="3">
        <v>36543</v>
      </c>
      <c r="I7" s="2">
        <v>4</v>
      </c>
      <c r="J7" s="2"/>
      <c r="K7" s="2" t="s">
        <v>7</v>
      </c>
    </row>
    <row r="8" spans="1:14" x14ac:dyDescent="0.25">
      <c r="A8" s="2"/>
      <c r="B8" s="2"/>
      <c r="C8" s="4"/>
      <c r="D8" s="2"/>
      <c r="E8" s="2"/>
      <c r="F8" s="2"/>
      <c r="G8" s="2"/>
      <c r="H8" s="3"/>
      <c r="I8" s="2"/>
      <c r="J8" s="2"/>
      <c r="K8" s="2"/>
    </row>
    <row r="9" spans="1:14" ht="195" customHeight="1" x14ac:dyDescent="0.25">
      <c r="A9" s="2" t="s">
        <v>0</v>
      </c>
      <c r="B9" s="2" t="s">
        <v>1</v>
      </c>
      <c r="C9" s="4" t="s">
        <v>14</v>
      </c>
      <c r="D9" s="2" t="s">
        <v>11</v>
      </c>
      <c r="E9" s="2" t="s">
        <v>4</v>
      </c>
      <c r="F9" s="2" t="s">
        <v>15</v>
      </c>
      <c r="G9" s="2" t="s">
        <v>6</v>
      </c>
      <c r="H9" s="3">
        <v>36605</v>
      </c>
      <c r="I9" s="2">
        <v>4</v>
      </c>
      <c r="J9" s="2"/>
      <c r="K9" s="2" t="s">
        <v>7</v>
      </c>
    </row>
    <row r="10" spans="1:14" x14ac:dyDescent="0.25">
      <c r="A10" s="2"/>
      <c r="B10" s="2"/>
      <c r="C10" s="4"/>
      <c r="D10" s="2"/>
      <c r="E10" s="2"/>
      <c r="F10" s="2"/>
      <c r="G10" s="2"/>
      <c r="H10" s="3"/>
      <c r="I10" s="2"/>
      <c r="J10" s="2"/>
      <c r="K10" s="2"/>
    </row>
    <row r="11" spans="1:14" ht="195" customHeight="1" x14ac:dyDescent="0.25">
      <c r="A11" s="2" t="s">
        <v>0</v>
      </c>
      <c r="B11" s="2" t="s">
        <v>1</v>
      </c>
      <c r="C11" s="4" t="s">
        <v>17</v>
      </c>
      <c r="D11" s="2" t="s">
        <v>3</v>
      </c>
      <c r="E11" s="2" t="s">
        <v>4</v>
      </c>
      <c r="F11" s="2" t="s">
        <v>18</v>
      </c>
      <c r="G11" s="2" t="s">
        <v>19</v>
      </c>
      <c r="H11" s="3">
        <v>36603</v>
      </c>
      <c r="I11" s="2">
        <v>4</v>
      </c>
      <c r="J11" s="2"/>
      <c r="K11" s="2" t="s">
        <v>7</v>
      </c>
    </row>
    <row r="12" spans="1:14" x14ac:dyDescent="0.25">
      <c r="A12" s="2"/>
      <c r="B12" s="2"/>
      <c r="C12" s="4"/>
      <c r="D12" s="2"/>
      <c r="E12" s="2"/>
      <c r="F12" s="2"/>
      <c r="G12" s="2"/>
      <c r="H12" s="3"/>
      <c r="I12" s="2"/>
      <c r="J12" s="2"/>
      <c r="K12" s="2"/>
    </row>
    <row r="13" spans="1:14" ht="195" customHeight="1" x14ac:dyDescent="0.25">
      <c r="A13" s="2" t="s">
        <v>0</v>
      </c>
      <c r="B13" s="2" t="s">
        <v>1</v>
      </c>
      <c r="C13" s="4" t="s">
        <v>20</v>
      </c>
      <c r="D13" s="2" t="s">
        <v>3</v>
      </c>
      <c r="E13" s="2" t="s">
        <v>4</v>
      </c>
      <c r="F13" s="2" t="s">
        <v>21</v>
      </c>
      <c r="G13" s="2" t="s">
        <v>22</v>
      </c>
      <c r="H13" s="3">
        <v>36543</v>
      </c>
      <c r="I13" s="2">
        <v>4</v>
      </c>
      <c r="J13" s="2"/>
      <c r="K13" s="2" t="s">
        <v>7</v>
      </c>
    </row>
    <row r="14" spans="1:14" x14ac:dyDescent="0.25">
      <c r="A14" s="2"/>
      <c r="B14" s="2"/>
      <c r="C14" s="4"/>
      <c r="D14" s="2"/>
      <c r="E14" s="2"/>
      <c r="F14" s="2"/>
      <c r="G14" s="2"/>
      <c r="H14" s="3"/>
      <c r="I14" s="2"/>
      <c r="J14" s="2"/>
      <c r="K14" s="2"/>
    </row>
    <row r="15" spans="1:14" ht="195" customHeight="1" x14ac:dyDescent="0.25">
      <c r="A15" s="2" t="s">
        <v>0</v>
      </c>
      <c r="B15" s="2" t="s">
        <v>1</v>
      </c>
      <c r="C15" s="4" t="s">
        <v>23</v>
      </c>
      <c r="D15" s="2" t="s">
        <v>3</v>
      </c>
      <c r="E15" s="2" t="s">
        <v>4</v>
      </c>
      <c r="F15" s="2" t="s">
        <v>24</v>
      </c>
      <c r="G15" s="2" t="s">
        <v>25</v>
      </c>
      <c r="H15" s="3">
        <v>36543</v>
      </c>
      <c r="I15" s="2">
        <v>4</v>
      </c>
      <c r="J15" s="2"/>
      <c r="K15" s="2" t="s">
        <v>7</v>
      </c>
    </row>
    <row r="16" spans="1:14" x14ac:dyDescent="0.25">
      <c r="A16" s="2"/>
      <c r="B16" s="2"/>
      <c r="C16" s="4"/>
      <c r="D16" s="2"/>
      <c r="E16" s="2"/>
      <c r="F16" s="2"/>
      <c r="G16" s="2"/>
      <c r="H16" s="3"/>
      <c r="I16" s="2"/>
      <c r="J16" s="2"/>
      <c r="K16" s="2"/>
    </row>
    <row r="17" spans="1:11" ht="195" customHeight="1" x14ac:dyDescent="0.25">
      <c r="A17" s="2" t="s">
        <v>0</v>
      </c>
      <c r="B17" s="2" t="s">
        <v>26</v>
      </c>
      <c r="C17" s="4" t="s">
        <v>27</v>
      </c>
      <c r="D17" s="2"/>
      <c r="E17" s="2" t="s">
        <v>4</v>
      </c>
      <c r="F17" s="2" t="s">
        <v>28</v>
      </c>
      <c r="G17" s="2" t="s">
        <v>29</v>
      </c>
      <c r="H17" s="2" t="e">
        <f>-1 / 15 / 0</f>
        <v>#DIV/0!</v>
      </c>
      <c r="I17" s="2">
        <v>4</v>
      </c>
      <c r="J17" s="2"/>
      <c r="K17" s="2" t="s">
        <v>7</v>
      </c>
    </row>
    <row r="18" spans="1:11" x14ac:dyDescent="0.25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</row>
    <row r="19" spans="1:11" ht="195" customHeight="1" x14ac:dyDescent="0.25">
      <c r="A19" s="2" t="s">
        <v>0</v>
      </c>
      <c r="B19" s="2" t="s">
        <v>26</v>
      </c>
      <c r="C19" s="4" t="s">
        <v>30</v>
      </c>
      <c r="D19" s="2" t="s">
        <v>3</v>
      </c>
      <c r="E19" s="2" t="s">
        <v>4</v>
      </c>
      <c r="F19" s="2" t="s">
        <v>31</v>
      </c>
      <c r="G19" s="2" t="s">
        <v>29</v>
      </c>
      <c r="H19" s="2" t="s">
        <v>32</v>
      </c>
      <c r="I19" s="2">
        <v>4</v>
      </c>
      <c r="J19" s="2"/>
      <c r="K19" s="2" t="s">
        <v>7</v>
      </c>
    </row>
    <row r="20" spans="1:11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  <c r="K20" s="2"/>
    </row>
    <row r="21" spans="1:11" ht="195" customHeight="1" x14ac:dyDescent="0.25">
      <c r="A21" s="2" t="s">
        <v>0</v>
      </c>
      <c r="B21" s="2" t="s">
        <v>1</v>
      </c>
      <c r="C21" s="4" t="s">
        <v>33</v>
      </c>
      <c r="D21" s="2" t="s">
        <v>3</v>
      </c>
      <c r="E21" s="2" t="s">
        <v>4</v>
      </c>
      <c r="F21" s="2" t="s">
        <v>34</v>
      </c>
      <c r="G21" s="2" t="s">
        <v>35</v>
      </c>
      <c r="H21" s="3">
        <v>36600</v>
      </c>
      <c r="I21" s="2">
        <v>4</v>
      </c>
      <c r="J21" s="2"/>
      <c r="K21" s="2" t="s">
        <v>7</v>
      </c>
    </row>
    <row r="22" spans="1:11" x14ac:dyDescent="0.25">
      <c r="A22" s="2"/>
      <c r="B22" s="2"/>
      <c r="C22" s="4"/>
      <c r="D22" s="2"/>
      <c r="E22" s="2"/>
      <c r="F22" s="2"/>
      <c r="G22" s="2"/>
      <c r="H22" s="3"/>
      <c r="I22" s="2"/>
      <c r="J22" s="2"/>
      <c r="K22" s="2"/>
    </row>
    <row r="23" spans="1:11" ht="195" customHeight="1" x14ac:dyDescent="0.25">
      <c r="A23" s="2" t="s">
        <v>0</v>
      </c>
      <c r="B23" s="2" t="s">
        <v>1</v>
      </c>
      <c r="C23" s="4" t="s">
        <v>36</v>
      </c>
      <c r="D23" s="2"/>
      <c r="E23" s="2" t="s">
        <v>4</v>
      </c>
      <c r="F23" s="2" t="s">
        <v>37</v>
      </c>
      <c r="G23" s="2" t="s">
        <v>38</v>
      </c>
      <c r="H23" s="3">
        <v>36540</v>
      </c>
      <c r="I23" s="2">
        <v>4</v>
      </c>
      <c r="J23" s="2"/>
      <c r="K23" s="2" t="s">
        <v>7</v>
      </c>
    </row>
    <row r="24" spans="1:11" x14ac:dyDescent="0.25">
      <c r="A24" s="2"/>
      <c r="B24" s="2"/>
      <c r="C24" s="4"/>
      <c r="D24" s="2"/>
      <c r="E24" s="2"/>
      <c r="F24" s="2"/>
      <c r="G24" s="2"/>
      <c r="H24" s="3"/>
      <c r="I24" s="2"/>
      <c r="J24" s="2"/>
      <c r="K24" s="2"/>
    </row>
    <row r="25" spans="1:11" ht="195" customHeight="1" x14ac:dyDescent="0.25">
      <c r="A25" s="2" t="s">
        <v>0</v>
      </c>
      <c r="B25" s="2" t="s">
        <v>1</v>
      </c>
      <c r="C25" s="4" t="s">
        <v>39</v>
      </c>
      <c r="D25" s="2"/>
      <c r="E25" s="2" t="s">
        <v>4</v>
      </c>
      <c r="F25" s="2" t="s">
        <v>40</v>
      </c>
      <c r="G25" s="2" t="s">
        <v>41</v>
      </c>
      <c r="H25" s="3">
        <v>36722</v>
      </c>
      <c r="I25" s="2">
        <v>4</v>
      </c>
      <c r="J25" s="2"/>
      <c r="K25" s="2" t="s">
        <v>7</v>
      </c>
    </row>
    <row r="26" spans="1:11" x14ac:dyDescent="0.25">
      <c r="A26" s="2"/>
      <c r="B26" s="2"/>
      <c r="C26" s="4"/>
      <c r="D26" s="2"/>
      <c r="E26" s="2"/>
      <c r="F26" s="2"/>
      <c r="G26" s="2"/>
      <c r="H26" s="3"/>
      <c r="I26" s="2"/>
      <c r="J26" s="2"/>
      <c r="K26" s="2"/>
    </row>
    <row r="27" spans="1:11" ht="180" customHeight="1" x14ac:dyDescent="0.25">
      <c r="A27" s="2" t="s">
        <v>0</v>
      </c>
      <c r="B27" s="2" t="s">
        <v>1</v>
      </c>
      <c r="C27" s="4" t="s">
        <v>42</v>
      </c>
      <c r="D27" s="2"/>
      <c r="E27" s="2" t="s">
        <v>4</v>
      </c>
      <c r="F27" s="2" t="s">
        <v>43</v>
      </c>
      <c r="G27" s="2" t="s">
        <v>22</v>
      </c>
      <c r="H27" s="3">
        <v>36657</v>
      </c>
      <c r="I27" s="2">
        <v>4</v>
      </c>
      <c r="J27" s="2"/>
      <c r="K27" s="2" t="s">
        <v>7</v>
      </c>
    </row>
    <row r="28" spans="1:11" x14ac:dyDescent="0.25">
      <c r="A28" s="2"/>
      <c r="B28" s="2"/>
      <c r="C28" s="4"/>
      <c r="D28" s="2"/>
      <c r="E28" s="2"/>
      <c r="F28" s="2"/>
      <c r="G28" s="2"/>
      <c r="H28" s="3"/>
      <c r="I28" s="2"/>
      <c r="J28" s="2"/>
      <c r="K28" s="2"/>
    </row>
    <row r="29" spans="1:11" ht="210" customHeight="1" x14ac:dyDescent="0.25">
      <c r="A29" s="2" t="s">
        <v>0</v>
      </c>
      <c r="B29" s="2" t="s">
        <v>1</v>
      </c>
      <c r="C29" s="4" t="s">
        <v>44</v>
      </c>
      <c r="D29" s="2" t="s">
        <v>45</v>
      </c>
      <c r="E29" s="2" t="s">
        <v>4</v>
      </c>
      <c r="F29" s="2" t="s">
        <v>46</v>
      </c>
      <c r="G29" s="2" t="s">
        <v>22</v>
      </c>
      <c r="H29" s="3">
        <v>36600</v>
      </c>
      <c r="I29" s="2">
        <v>4</v>
      </c>
      <c r="J29" s="2"/>
      <c r="K29" s="2" t="s">
        <v>7</v>
      </c>
    </row>
    <row r="30" spans="1:11" x14ac:dyDescent="0.25">
      <c r="A30" s="2"/>
      <c r="B30" s="2"/>
      <c r="C30" s="4"/>
      <c r="D30" s="2"/>
      <c r="E30" s="2"/>
      <c r="F30" s="2"/>
      <c r="G30" s="2"/>
      <c r="H30" s="3"/>
      <c r="I30" s="2"/>
      <c r="J30" s="2"/>
      <c r="K30" s="2"/>
    </row>
    <row r="31" spans="1:11" ht="210" customHeight="1" x14ac:dyDescent="0.25">
      <c r="A31" s="2" t="s">
        <v>0</v>
      </c>
      <c r="B31" s="2" t="s">
        <v>1</v>
      </c>
      <c r="C31" s="4" t="s">
        <v>47</v>
      </c>
      <c r="D31" s="2"/>
      <c r="E31" s="2" t="s">
        <v>4</v>
      </c>
      <c r="F31" s="2" t="s">
        <v>48</v>
      </c>
      <c r="G31" s="2" t="s">
        <v>22</v>
      </c>
      <c r="H31" s="3">
        <v>36784</v>
      </c>
      <c r="I31" s="2">
        <v>4</v>
      </c>
      <c r="J31" s="2"/>
      <c r="K31" s="2" t="s">
        <v>7</v>
      </c>
    </row>
    <row r="32" spans="1:11" x14ac:dyDescent="0.25">
      <c r="A32" s="2"/>
      <c r="B32" s="2"/>
      <c r="C32" s="4"/>
      <c r="D32" s="2"/>
      <c r="E32" s="2"/>
      <c r="F32" s="2"/>
      <c r="G32" s="2"/>
      <c r="H32" s="3"/>
      <c r="I32" s="2"/>
      <c r="J32" s="2"/>
      <c r="K32" s="2"/>
    </row>
    <row r="33" spans="1:11" ht="210" customHeight="1" x14ac:dyDescent="0.25">
      <c r="A33" s="2" t="s">
        <v>0</v>
      </c>
      <c r="B33" s="2" t="s">
        <v>1</v>
      </c>
      <c r="C33" s="4" t="s">
        <v>49</v>
      </c>
      <c r="D33" s="2"/>
      <c r="E33" s="2" t="s">
        <v>4</v>
      </c>
      <c r="F33" s="2" t="s">
        <v>48</v>
      </c>
      <c r="G33" s="2" t="s">
        <v>22</v>
      </c>
      <c r="H33" s="3">
        <v>36753</v>
      </c>
      <c r="I33" s="2">
        <v>4</v>
      </c>
      <c r="J33" s="2"/>
      <c r="K33" s="2" t="s">
        <v>7</v>
      </c>
    </row>
    <row r="34" spans="1:11" x14ac:dyDescent="0.25">
      <c r="A34" s="2"/>
      <c r="B34" s="2"/>
      <c r="C34" s="4"/>
      <c r="D34" s="2"/>
      <c r="E34" s="2"/>
      <c r="F34" s="2"/>
      <c r="G34" s="2"/>
      <c r="H34" s="3"/>
      <c r="I34" s="2"/>
      <c r="J34" s="2"/>
      <c r="K34" s="2"/>
    </row>
    <row r="35" spans="1:11" ht="210" customHeight="1" x14ac:dyDescent="0.25">
      <c r="A35" s="2" t="s">
        <v>0</v>
      </c>
      <c r="B35" s="2" t="s">
        <v>1</v>
      </c>
      <c r="C35" s="4" t="s">
        <v>50</v>
      </c>
      <c r="D35" s="2"/>
      <c r="E35" s="2" t="s">
        <v>4</v>
      </c>
      <c r="F35" s="2" t="s">
        <v>48</v>
      </c>
      <c r="G35" s="2" t="s">
        <v>22</v>
      </c>
      <c r="H35" s="3">
        <v>36875</v>
      </c>
      <c r="I35" s="2">
        <v>4</v>
      </c>
      <c r="J35" s="2"/>
      <c r="K35" s="2" t="s">
        <v>7</v>
      </c>
    </row>
    <row r="36" spans="1:11" x14ac:dyDescent="0.25">
      <c r="A36" s="2"/>
      <c r="B36" s="2"/>
      <c r="C36" s="4"/>
      <c r="D36" s="2"/>
      <c r="E36" s="2"/>
      <c r="F36" s="2"/>
      <c r="G36" s="2"/>
      <c r="H36" s="3"/>
      <c r="I36" s="2"/>
      <c r="J36" s="2"/>
      <c r="K36" s="2"/>
    </row>
    <row r="37" spans="1:11" ht="210" customHeight="1" x14ac:dyDescent="0.25">
      <c r="A37" s="2" t="s">
        <v>0</v>
      </c>
      <c r="B37" s="2" t="s">
        <v>1</v>
      </c>
      <c r="C37" s="4" t="s">
        <v>51</v>
      </c>
      <c r="D37" s="2"/>
      <c r="E37" s="2" t="s">
        <v>4</v>
      </c>
      <c r="F37" s="2" t="s">
        <v>52</v>
      </c>
      <c r="G37" s="2" t="s">
        <v>22</v>
      </c>
      <c r="H37" s="2" t="s">
        <v>53</v>
      </c>
      <c r="I37" s="2">
        <v>4</v>
      </c>
    </row>
    <row r="38" spans="1:11" x14ac:dyDescent="0.25">
      <c r="A38" s="2"/>
      <c r="B38" s="2"/>
      <c r="C38" s="4"/>
      <c r="D38" s="2"/>
      <c r="E38" s="2"/>
      <c r="F38" s="2"/>
      <c r="G38" s="2"/>
      <c r="H38" s="2"/>
      <c r="I38" s="2"/>
    </row>
    <row r="41" spans="1:11" ht="150" customHeight="1" x14ac:dyDescent="0.25">
      <c r="A41" s="2" t="s">
        <v>0</v>
      </c>
      <c r="B41" s="2" t="s">
        <v>26</v>
      </c>
      <c r="C41" s="4" t="s">
        <v>55</v>
      </c>
      <c r="D41" s="2"/>
      <c r="E41" s="2" t="s">
        <v>4</v>
      </c>
      <c r="F41" s="2" t="s">
        <v>56</v>
      </c>
      <c r="G41" s="2" t="s">
        <v>57</v>
      </c>
      <c r="H41" s="2" t="s">
        <v>58</v>
      </c>
      <c r="I41" s="2">
        <v>0</v>
      </c>
      <c r="J41" s="2"/>
      <c r="K41" s="2" t="s">
        <v>7</v>
      </c>
    </row>
    <row r="42" spans="1:11" x14ac:dyDescent="0.25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</row>
    <row r="43" spans="1:11" ht="150" customHeight="1" x14ac:dyDescent="0.25">
      <c r="A43" s="2" t="s">
        <v>0</v>
      </c>
      <c r="B43" s="2" t="s">
        <v>1</v>
      </c>
      <c r="C43" s="4" t="s">
        <v>59</v>
      </c>
      <c r="D43" s="2"/>
      <c r="E43" s="2" t="s">
        <v>4</v>
      </c>
      <c r="F43" s="2" t="s">
        <v>60</v>
      </c>
      <c r="G43" s="2" t="s">
        <v>57</v>
      </c>
      <c r="H43" s="3">
        <v>36578</v>
      </c>
      <c r="I43" s="2">
        <v>0</v>
      </c>
      <c r="J43" s="2"/>
      <c r="K43" s="2" t="s">
        <v>7</v>
      </c>
    </row>
    <row r="44" spans="1:11" x14ac:dyDescent="0.25">
      <c r="A44" s="2"/>
      <c r="B44" s="2"/>
      <c r="C44" s="4"/>
      <c r="D44" s="2"/>
      <c r="E44" s="2"/>
      <c r="F44" s="2"/>
      <c r="G44" s="2"/>
      <c r="H44" s="3"/>
      <c r="I44" s="2"/>
      <c r="J44" s="2"/>
      <c r="K44" s="2"/>
    </row>
    <row r="45" spans="1:11" ht="165" customHeight="1" x14ac:dyDescent="0.25">
      <c r="A45" s="2" t="s">
        <v>0</v>
      </c>
      <c r="B45" s="2" t="s">
        <v>1</v>
      </c>
      <c r="C45" s="4" t="s">
        <v>61</v>
      </c>
      <c r="D45" s="2"/>
      <c r="E45" s="2" t="s">
        <v>4</v>
      </c>
      <c r="F45" s="2" t="s">
        <v>62</v>
      </c>
      <c r="G45" s="2" t="s">
        <v>57</v>
      </c>
      <c r="H45" s="3">
        <v>36638</v>
      </c>
      <c r="I45" s="2">
        <v>0</v>
      </c>
      <c r="J45" s="2"/>
      <c r="K45" s="2" t="s">
        <v>7</v>
      </c>
    </row>
    <row r="46" spans="1:11" x14ac:dyDescent="0.25">
      <c r="A46" s="2"/>
      <c r="B46" s="2"/>
      <c r="C46" s="4"/>
      <c r="D46" s="2"/>
      <c r="E46" s="2"/>
      <c r="F46" s="2"/>
      <c r="G46" s="2"/>
      <c r="H46" s="3"/>
      <c r="I46" s="2"/>
      <c r="J46" s="2"/>
      <c r="K46" s="2"/>
    </row>
    <row r="47" spans="1:11" ht="150" customHeight="1" x14ac:dyDescent="0.25">
      <c r="A47" s="2" t="s">
        <v>0</v>
      </c>
      <c r="B47" s="2" t="s">
        <v>26</v>
      </c>
      <c r="C47" s="4" t="s">
        <v>63</v>
      </c>
      <c r="D47" s="2"/>
      <c r="E47" s="2" t="s">
        <v>4</v>
      </c>
      <c r="F47" s="2" t="s">
        <v>64</v>
      </c>
      <c r="G47" s="2" t="s">
        <v>57</v>
      </c>
      <c r="H47" s="2" t="s">
        <v>58</v>
      </c>
      <c r="I47" s="2">
        <v>0</v>
      </c>
      <c r="J47" s="2"/>
      <c r="K47" s="2" t="s">
        <v>7</v>
      </c>
    </row>
    <row r="48" spans="1:11" x14ac:dyDescent="0.25">
      <c r="A48" s="2"/>
      <c r="B48" s="2"/>
      <c r="C48" s="4"/>
      <c r="D48" s="2"/>
      <c r="E48" s="2"/>
      <c r="F48" s="2"/>
      <c r="G48" s="2"/>
      <c r="H48" s="2"/>
      <c r="I48" s="2"/>
      <c r="J48" s="2"/>
      <c r="K48" s="2"/>
    </row>
    <row r="49" spans="1:14" ht="225" customHeight="1" x14ac:dyDescent="0.25">
      <c r="A49" s="2" t="s">
        <v>0</v>
      </c>
      <c r="B49" s="2" t="s">
        <v>1</v>
      </c>
      <c r="C49" s="4" t="s">
        <v>65</v>
      </c>
      <c r="D49" s="2" t="s">
        <v>66</v>
      </c>
      <c r="E49" s="2" t="s">
        <v>4</v>
      </c>
      <c r="F49" s="2" t="s">
        <v>67</v>
      </c>
      <c r="G49" s="2" t="s">
        <v>68</v>
      </c>
      <c r="H49" s="3">
        <v>36668</v>
      </c>
      <c r="I49" s="2">
        <v>4</v>
      </c>
      <c r="J49" s="2"/>
      <c r="K49" s="2" t="s">
        <v>7</v>
      </c>
    </row>
    <row r="50" spans="1:14" x14ac:dyDescent="0.25">
      <c r="A50" s="2"/>
      <c r="B50" s="2"/>
      <c r="C50" s="4"/>
      <c r="D50" s="2"/>
      <c r="E50" s="2"/>
      <c r="F50" s="2"/>
      <c r="G50" s="2"/>
      <c r="H50" s="3"/>
      <c r="I50" s="2"/>
      <c r="J50" s="2"/>
      <c r="K50" s="2"/>
    </row>
    <row r="51" spans="1:14" ht="225" customHeight="1" x14ac:dyDescent="0.25">
      <c r="A51" s="2" t="s">
        <v>0</v>
      </c>
      <c r="B51" s="2" t="s">
        <v>26</v>
      </c>
      <c r="C51" s="4" t="s">
        <v>69</v>
      </c>
      <c r="D51" s="2" t="s">
        <v>66</v>
      </c>
      <c r="E51" s="2" t="s">
        <v>4</v>
      </c>
      <c r="F51" s="2" t="s">
        <v>70</v>
      </c>
      <c r="G51" s="2" t="s">
        <v>71</v>
      </c>
      <c r="H51" s="2" t="s">
        <v>58</v>
      </c>
      <c r="I51" s="2">
        <v>4</v>
      </c>
      <c r="J51" s="2"/>
      <c r="K51" s="2" t="s">
        <v>7</v>
      </c>
    </row>
    <row r="52" spans="1:14" x14ac:dyDescent="0.25">
      <c r="A52" s="2"/>
      <c r="B52" s="2"/>
      <c r="C52" s="4"/>
      <c r="D52" s="2"/>
      <c r="E52" s="2"/>
      <c r="F52" s="2"/>
      <c r="G52" s="2"/>
      <c r="H52" s="2"/>
      <c r="I52" s="2"/>
      <c r="J52" s="2"/>
      <c r="K52" s="2"/>
    </row>
    <row r="53" spans="1:14" ht="225" customHeight="1" x14ac:dyDescent="0.25">
      <c r="A53" s="2" t="s">
        <v>0</v>
      </c>
      <c r="B53" s="2" t="s">
        <v>1</v>
      </c>
      <c r="C53" s="4" t="s">
        <v>72</v>
      </c>
      <c r="D53" s="2" t="s">
        <v>66</v>
      </c>
      <c r="E53" s="2" t="s">
        <v>4</v>
      </c>
      <c r="F53" s="2" t="s">
        <v>73</v>
      </c>
      <c r="G53" s="2" t="s">
        <v>74</v>
      </c>
      <c r="H53" s="3">
        <v>36547</v>
      </c>
      <c r="I53" s="2">
        <v>4</v>
      </c>
      <c r="J53" s="2"/>
      <c r="K53" s="2" t="s">
        <v>7</v>
      </c>
    </row>
    <row r="54" spans="1:14" x14ac:dyDescent="0.25">
      <c r="A54" s="2"/>
      <c r="B54" s="2"/>
      <c r="C54" s="4"/>
      <c r="D54" s="2"/>
      <c r="E54" s="2"/>
      <c r="F54" s="2"/>
      <c r="G54" s="2"/>
      <c r="H54" s="3"/>
      <c r="I54" s="2"/>
      <c r="J54" s="2"/>
      <c r="K54" s="2"/>
    </row>
    <row r="55" spans="1:14" ht="180" customHeight="1" x14ac:dyDescent="0.25">
      <c r="A55" s="2" t="s">
        <v>0</v>
      </c>
      <c r="B55" s="2" t="s">
        <v>26</v>
      </c>
      <c r="C55" s="4" t="s">
        <v>75</v>
      </c>
      <c r="D55" s="2" t="s">
        <v>66</v>
      </c>
      <c r="E55" s="2" t="s">
        <v>4</v>
      </c>
      <c r="F55" s="2" t="s">
        <v>76</v>
      </c>
      <c r="G55" s="2" t="s">
        <v>77</v>
      </c>
      <c r="H55" s="2" t="s">
        <v>58</v>
      </c>
      <c r="I55" s="2">
        <v>4</v>
      </c>
      <c r="J55" s="2"/>
      <c r="K55" s="2" t="s">
        <v>7</v>
      </c>
    </row>
    <row r="56" spans="1:14" x14ac:dyDescent="0.25">
      <c r="A56" s="2"/>
      <c r="B56" s="2"/>
      <c r="C56" s="4"/>
      <c r="D56" s="2"/>
      <c r="E56" s="2"/>
      <c r="F56" s="2"/>
      <c r="G56" s="2"/>
      <c r="H56" s="2"/>
      <c r="I56" s="2"/>
      <c r="J56" s="2"/>
      <c r="K56" s="2"/>
      <c r="M56">
        <v>0</v>
      </c>
      <c r="N56">
        <v>0</v>
      </c>
    </row>
    <row r="57" spans="1:14" ht="210" customHeight="1" x14ac:dyDescent="0.25">
      <c r="A57" s="2" t="s">
        <v>0</v>
      </c>
      <c r="B57" s="2" t="s">
        <v>26</v>
      </c>
      <c r="C57" s="4" t="s">
        <v>78</v>
      </c>
      <c r="D57" s="2" t="s">
        <v>79</v>
      </c>
      <c r="E57" s="2" t="s">
        <v>4</v>
      </c>
      <c r="F57" s="2" t="s">
        <v>80</v>
      </c>
      <c r="G57" s="2" t="s">
        <v>81</v>
      </c>
      <c r="H57" s="2" t="s">
        <v>82</v>
      </c>
      <c r="I57" s="2">
        <v>4</v>
      </c>
      <c r="J57" s="2"/>
      <c r="K57" s="2" t="s">
        <v>7</v>
      </c>
    </row>
    <row r="58" spans="1:14" x14ac:dyDescent="0.25">
      <c r="A58" s="2"/>
      <c r="B58" s="2"/>
      <c r="C58" s="4"/>
      <c r="D58" s="2"/>
      <c r="E58" s="2"/>
      <c r="F58" s="2"/>
      <c r="G58" s="2"/>
      <c r="H58" s="2"/>
      <c r="I58" s="2"/>
      <c r="J58" s="2"/>
      <c r="K58" s="2"/>
    </row>
    <row r="59" spans="1:14" ht="240" customHeight="1" x14ac:dyDescent="0.25">
      <c r="A59" s="2" t="s">
        <v>0</v>
      </c>
      <c r="B59" s="2" t="s">
        <v>26</v>
      </c>
      <c r="C59" s="4" t="s">
        <v>83</v>
      </c>
      <c r="D59" s="2"/>
      <c r="E59" s="2" t="s">
        <v>4</v>
      </c>
      <c r="F59" s="2" t="s">
        <v>84</v>
      </c>
      <c r="G59" s="2" t="s">
        <v>85</v>
      </c>
      <c r="H59" s="2" t="e">
        <f>-1 / 1 / 0</f>
        <v>#DIV/0!</v>
      </c>
      <c r="I59" s="2">
        <v>2</v>
      </c>
      <c r="J59" s="2"/>
      <c r="K59" s="2" t="s">
        <v>7</v>
      </c>
    </row>
    <row r="60" spans="1:14" x14ac:dyDescent="0.25">
      <c r="A60" s="2"/>
      <c r="B60" s="2"/>
      <c r="C60" s="4"/>
      <c r="D60" s="2"/>
      <c r="E60" s="2"/>
      <c r="F60" s="2"/>
      <c r="G60" s="2"/>
      <c r="H60" s="2"/>
      <c r="I60" s="2"/>
      <c r="J60" s="2"/>
      <c r="K60" s="2"/>
    </row>
    <row r="61" spans="1:14" ht="240" customHeight="1" x14ac:dyDescent="0.25">
      <c r="A61" s="2" t="s">
        <v>0</v>
      </c>
      <c r="B61" s="2" t="s">
        <v>26</v>
      </c>
      <c r="C61" s="4" t="s">
        <v>86</v>
      </c>
      <c r="D61" s="2"/>
      <c r="E61" s="2" t="s">
        <v>4</v>
      </c>
      <c r="F61" s="2" t="s">
        <v>84</v>
      </c>
      <c r="G61" s="2" t="s">
        <v>87</v>
      </c>
      <c r="H61" s="2" t="s">
        <v>88</v>
      </c>
      <c r="I61" s="2">
        <v>2</v>
      </c>
      <c r="J61" s="2"/>
      <c r="K61" s="2" t="s">
        <v>7</v>
      </c>
    </row>
    <row r="62" spans="1:14" x14ac:dyDescent="0.25">
      <c r="A62" s="2"/>
      <c r="B62" s="2"/>
      <c r="C62" s="4"/>
      <c r="D62" s="2"/>
      <c r="E62" s="2"/>
      <c r="F62" s="2"/>
      <c r="G62" s="2"/>
      <c r="H62" s="2"/>
      <c r="I62" s="2"/>
      <c r="J62" s="2"/>
      <c r="K62" s="2"/>
    </row>
    <row r="63" spans="1:14" ht="210" customHeight="1" x14ac:dyDescent="0.25">
      <c r="A63" s="2" t="s">
        <v>0</v>
      </c>
      <c r="B63" s="2" t="s">
        <v>1</v>
      </c>
      <c r="C63" s="4" t="s">
        <v>89</v>
      </c>
      <c r="D63" s="2" t="s">
        <v>90</v>
      </c>
      <c r="E63" s="2" t="s">
        <v>4</v>
      </c>
      <c r="F63" s="2" t="s">
        <v>91</v>
      </c>
      <c r="G63" s="2" t="s">
        <v>81</v>
      </c>
      <c r="H63" s="3">
        <v>36576</v>
      </c>
      <c r="I63" s="2">
        <v>4</v>
      </c>
      <c r="J63" s="2"/>
      <c r="K63" s="2" t="s">
        <v>7</v>
      </c>
    </row>
    <row r="64" spans="1:14" x14ac:dyDescent="0.25">
      <c r="A64" s="2"/>
      <c r="B64" s="2"/>
      <c r="C64" s="4"/>
      <c r="D64" s="2"/>
      <c r="E64" s="2"/>
      <c r="F64" s="2"/>
      <c r="G64" s="2"/>
      <c r="H64" s="3"/>
      <c r="I64" s="2"/>
      <c r="J64" s="2"/>
      <c r="K64" s="2"/>
    </row>
    <row r="65" spans="1:11" ht="225" customHeight="1" x14ac:dyDescent="0.25">
      <c r="A65" s="2" t="s">
        <v>0</v>
      </c>
      <c r="B65" s="2" t="s">
        <v>1</v>
      </c>
      <c r="C65" s="4" t="s">
        <v>92</v>
      </c>
      <c r="D65" s="2" t="s">
        <v>93</v>
      </c>
      <c r="E65" s="2" t="s">
        <v>4</v>
      </c>
      <c r="F65" s="2" t="s">
        <v>94</v>
      </c>
      <c r="G65" s="2" t="s">
        <v>87</v>
      </c>
      <c r="H65" s="3">
        <v>36541</v>
      </c>
      <c r="I65" s="2">
        <v>4</v>
      </c>
      <c r="J65" s="2"/>
      <c r="K65" s="2" t="s">
        <v>7</v>
      </c>
    </row>
    <row r="66" spans="1:11" x14ac:dyDescent="0.25">
      <c r="A66" s="2"/>
      <c r="B66" s="2"/>
      <c r="C66" s="4"/>
      <c r="D66" s="2"/>
      <c r="E66" s="2"/>
      <c r="F66" s="2"/>
      <c r="G66" s="2"/>
      <c r="H66" s="3"/>
      <c r="I66" s="2"/>
      <c r="J66" s="2"/>
      <c r="K66" s="2"/>
    </row>
    <row r="67" spans="1:11" ht="195" customHeight="1" x14ac:dyDescent="0.25">
      <c r="A67" s="2" t="s">
        <v>0</v>
      </c>
      <c r="B67" s="2" t="s">
        <v>26</v>
      </c>
      <c r="C67" s="4" t="s">
        <v>95</v>
      </c>
      <c r="D67" s="2" t="s">
        <v>96</v>
      </c>
      <c r="E67" s="2" t="s">
        <v>4</v>
      </c>
      <c r="F67" s="2" t="s">
        <v>97</v>
      </c>
      <c r="G67" s="2" t="s">
        <v>85</v>
      </c>
      <c r="H67" s="2" t="s">
        <v>98</v>
      </c>
      <c r="I67" s="2">
        <v>4</v>
      </c>
      <c r="J67" s="2"/>
      <c r="K67" s="2" t="s">
        <v>7</v>
      </c>
    </row>
    <row r="68" spans="1:11" x14ac:dyDescent="0.25">
      <c r="A68" s="2"/>
      <c r="B68" s="2"/>
      <c r="C68" s="4"/>
      <c r="D68" s="2"/>
      <c r="E68" s="2"/>
      <c r="F68" s="2"/>
      <c r="G68" s="2"/>
      <c r="H68" s="2"/>
      <c r="I68" s="2"/>
      <c r="J68" s="2"/>
      <c r="K68" s="2"/>
    </row>
    <row r="69" spans="1:11" ht="210" customHeight="1" x14ac:dyDescent="0.25">
      <c r="A69" s="2" t="s">
        <v>0</v>
      </c>
      <c r="B69" s="2" t="s">
        <v>26</v>
      </c>
      <c r="C69" s="4" t="s">
        <v>99</v>
      </c>
      <c r="D69" s="2" t="s">
        <v>90</v>
      </c>
      <c r="E69" s="2" t="s">
        <v>4</v>
      </c>
      <c r="F69" s="2" t="s">
        <v>100</v>
      </c>
      <c r="G69" s="2" t="s">
        <v>101</v>
      </c>
      <c r="H69" s="2" t="s">
        <v>82</v>
      </c>
      <c r="I69" s="2">
        <v>4</v>
      </c>
      <c r="J69" s="2"/>
      <c r="K69" s="2" t="s">
        <v>7</v>
      </c>
    </row>
    <row r="70" spans="1:11" x14ac:dyDescent="0.25">
      <c r="A70" s="2"/>
      <c r="B70" s="2"/>
      <c r="C70" s="4"/>
      <c r="D70" s="2"/>
      <c r="E70" s="2"/>
      <c r="F70" s="2"/>
      <c r="G70" s="2"/>
      <c r="H70" s="2"/>
      <c r="I70" s="2"/>
      <c r="J70" s="2"/>
      <c r="K70" s="2"/>
    </row>
    <row r="71" spans="1:11" ht="225" customHeight="1" x14ac:dyDescent="0.25">
      <c r="A71" s="2" t="s">
        <v>0</v>
      </c>
      <c r="B71" s="2" t="s">
        <v>26</v>
      </c>
      <c r="C71" s="4" t="s">
        <v>102</v>
      </c>
      <c r="D71" s="2" t="s">
        <v>103</v>
      </c>
      <c r="E71" s="2" t="s">
        <v>4</v>
      </c>
      <c r="F71" s="2" t="s">
        <v>104</v>
      </c>
      <c r="G71" s="2" t="s">
        <v>74</v>
      </c>
      <c r="H71" s="2" t="e">
        <f>-6 / 10 / 0</f>
        <v>#DIV/0!</v>
      </c>
      <c r="I71" s="2">
        <v>4</v>
      </c>
      <c r="J71" s="2"/>
      <c r="K71" s="2" t="s">
        <v>7</v>
      </c>
    </row>
    <row r="72" spans="1:11" x14ac:dyDescent="0.25">
      <c r="A72" s="2"/>
      <c r="B72" s="2"/>
      <c r="C72" s="4"/>
      <c r="D72" s="2"/>
      <c r="E72" s="2"/>
      <c r="F72" s="2"/>
      <c r="G72" s="2"/>
      <c r="H72" s="2"/>
      <c r="I72" s="2"/>
      <c r="J72" s="2"/>
      <c r="K72" s="2"/>
    </row>
    <row r="73" spans="1:11" ht="240" customHeight="1" x14ac:dyDescent="0.25">
      <c r="A73" s="2" t="s">
        <v>0</v>
      </c>
      <c r="B73" s="2" t="s">
        <v>26</v>
      </c>
      <c r="C73" s="4" t="s">
        <v>105</v>
      </c>
      <c r="D73" s="2"/>
      <c r="E73" s="2" t="s">
        <v>4</v>
      </c>
      <c r="F73" s="2" t="s">
        <v>106</v>
      </c>
      <c r="G73" s="2" t="s">
        <v>87</v>
      </c>
      <c r="H73" s="2" t="s">
        <v>88</v>
      </c>
      <c r="I73" s="2">
        <v>2</v>
      </c>
      <c r="J73" s="2"/>
      <c r="K73" s="2" t="s">
        <v>7</v>
      </c>
    </row>
    <row r="74" spans="1:11" x14ac:dyDescent="0.25">
      <c r="A74" s="2"/>
      <c r="B74" s="2"/>
      <c r="C74" s="4"/>
      <c r="D74" s="2"/>
      <c r="E74" s="2"/>
      <c r="F74" s="2"/>
      <c r="G74" s="2"/>
      <c r="H74" s="2"/>
      <c r="I74" s="2"/>
      <c r="J74" s="2"/>
      <c r="K74" s="2"/>
    </row>
    <row r="75" spans="1:11" ht="225" customHeight="1" x14ac:dyDescent="0.25">
      <c r="A75" s="2" t="s">
        <v>0</v>
      </c>
      <c r="B75" s="2" t="s">
        <v>26</v>
      </c>
      <c r="C75" s="4" t="s">
        <v>107</v>
      </c>
      <c r="D75" s="2" t="s">
        <v>93</v>
      </c>
      <c r="E75" s="2" t="s">
        <v>4</v>
      </c>
      <c r="F75" s="2" t="s">
        <v>108</v>
      </c>
      <c r="G75" s="2" t="s">
        <v>71</v>
      </c>
      <c r="H75" s="2" t="s">
        <v>98</v>
      </c>
      <c r="I75" s="2">
        <v>4</v>
      </c>
      <c r="J75" s="2"/>
      <c r="K75" s="2" t="s">
        <v>7</v>
      </c>
    </row>
    <row r="76" spans="1:11" x14ac:dyDescent="0.25">
      <c r="A76" s="2"/>
      <c r="B76" s="2"/>
      <c r="C76" s="4"/>
      <c r="D76" s="2"/>
      <c r="E76" s="2"/>
      <c r="F76" s="2"/>
      <c r="G76" s="2"/>
      <c r="H76" s="2"/>
      <c r="I76" s="2"/>
      <c r="J76" s="2"/>
      <c r="K76" s="2"/>
    </row>
    <row r="77" spans="1:11" ht="210" customHeight="1" x14ac:dyDescent="0.25">
      <c r="A77" s="2" t="s">
        <v>0</v>
      </c>
      <c r="B77" s="2" t="s">
        <v>26</v>
      </c>
      <c r="C77" s="4" t="s">
        <v>109</v>
      </c>
      <c r="D77" s="2" t="s">
        <v>103</v>
      </c>
      <c r="E77" s="2" t="s">
        <v>4</v>
      </c>
      <c r="F77" s="2" t="s">
        <v>110</v>
      </c>
      <c r="G77" s="2" t="s">
        <v>68</v>
      </c>
      <c r="H77" s="2" t="s">
        <v>98</v>
      </c>
      <c r="I77" s="2">
        <v>4</v>
      </c>
      <c r="J77" s="2"/>
      <c r="K77" s="2" t="s">
        <v>7</v>
      </c>
    </row>
    <row r="78" spans="1:11" x14ac:dyDescent="0.25">
      <c r="A78" s="2"/>
      <c r="B78" s="2"/>
      <c r="C78" s="4"/>
      <c r="D78" s="2"/>
      <c r="E78" s="2"/>
      <c r="F78" s="2"/>
      <c r="G78" s="2"/>
      <c r="H78" s="2"/>
      <c r="I78" s="2"/>
      <c r="J78" s="2"/>
      <c r="K78" s="2"/>
    </row>
    <row r="79" spans="1:11" ht="180" customHeight="1" x14ac:dyDescent="0.25">
      <c r="A79" s="2" t="s">
        <v>0</v>
      </c>
      <c r="B79" s="2" t="s">
        <v>1</v>
      </c>
      <c r="C79" s="4" t="s">
        <v>111</v>
      </c>
      <c r="D79" s="2" t="s">
        <v>90</v>
      </c>
      <c r="E79" s="2" t="s">
        <v>4</v>
      </c>
      <c r="F79" s="2" t="s">
        <v>112</v>
      </c>
      <c r="G79" s="2" t="s">
        <v>77</v>
      </c>
      <c r="H79" s="3">
        <v>36723</v>
      </c>
      <c r="I79" s="2">
        <v>4</v>
      </c>
    </row>
    <row r="80" spans="1:11" x14ac:dyDescent="0.25">
      <c r="A80" s="2"/>
      <c r="B80" s="2"/>
      <c r="C80" s="4"/>
      <c r="D80" s="2"/>
      <c r="E80" s="2"/>
      <c r="F80" s="2"/>
      <c r="G80" s="2"/>
      <c r="H80" s="3"/>
      <c r="I80" s="2"/>
    </row>
    <row r="83" spans="1:11" ht="150" customHeight="1" x14ac:dyDescent="0.25">
      <c r="A83" s="2" t="s">
        <v>0</v>
      </c>
      <c r="B83" s="2" t="s">
        <v>1</v>
      </c>
      <c r="C83" s="4" t="s">
        <v>113</v>
      </c>
      <c r="D83" s="2"/>
      <c r="E83" s="2" t="s">
        <v>4</v>
      </c>
      <c r="F83" s="2" t="s">
        <v>114</v>
      </c>
      <c r="G83" s="2" t="s">
        <v>115</v>
      </c>
      <c r="H83" s="3">
        <v>36605</v>
      </c>
      <c r="I83" s="2">
        <v>0</v>
      </c>
      <c r="J83" s="2"/>
      <c r="K83" s="2" t="s">
        <v>7</v>
      </c>
    </row>
    <row r="84" spans="1:11" x14ac:dyDescent="0.25">
      <c r="A84" s="2"/>
      <c r="B84" s="2"/>
      <c r="C84" s="4"/>
      <c r="D84" s="2"/>
      <c r="E84" s="2"/>
      <c r="F84" s="2"/>
      <c r="G84" s="2"/>
      <c r="H84" s="3"/>
      <c r="I84" s="2"/>
      <c r="J84" s="2"/>
      <c r="K84" s="2"/>
    </row>
    <row r="85" spans="1:11" ht="150" customHeight="1" x14ac:dyDescent="0.25">
      <c r="A85" s="2" t="s">
        <v>0</v>
      </c>
      <c r="B85" s="2" t="s">
        <v>26</v>
      </c>
      <c r="C85" s="4" t="s">
        <v>116</v>
      </c>
      <c r="D85" s="2"/>
      <c r="E85" s="2" t="s">
        <v>4</v>
      </c>
      <c r="F85" s="2" t="s">
        <v>117</v>
      </c>
      <c r="G85" s="2" t="s">
        <v>118</v>
      </c>
      <c r="H85" s="2" t="s">
        <v>119</v>
      </c>
      <c r="I85" s="2">
        <v>0</v>
      </c>
      <c r="J85" s="2"/>
      <c r="K85" s="2" t="s">
        <v>7</v>
      </c>
    </row>
    <row r="86" spans="1:11" x14ac:dyDescent="0.25">
      <c r="A86" s="2"/>
      <c r="B86" s="2"/>
      <c r="C86" s="4"/>
      <c r="D86" s="2"/>
      <c r="E86" s="2"/>
      <c r="F86" s="2"/>
      <c r="G86" s="2"/>
      <c r="H86" s="2"/>
      <c r="I86" s="2"/>
      <c r="J86" s="2"/>
      <c r="K86" s="2"/>
    </row>
    <row r="87" spans="1:11" ht="165" customHeight="1" x14ac:dyDescent="0.25">
      <c r="A87" s="2" t="s">
        <v>0</v>
      </c>
      <c r="B87" s="2" t="s">
        <v>1</v>
      </c>
      <c r="C87" s="4" t="s">
        <v>120</v>
      </c>
      <c r="D87" s="2"/>
      <c r="E87" s="2" t="s">
        <v>4</v>
      </c>
      <c r="F87" s="2" t="s">
        <v>121</v>
      </c>
      <c r="G87" s="2" t="s">
        <v>122</v>
      </c>
      <c r="H87" s="3">
        <v>36605</v>
      </c>
      <c r="I87" s="2">
        <v>0</v>
      </c>
      <c r="J87" s="2"/>
      <c r="K87" s="2" t="s">
        <v>7</v>
      </c>
    </row>
    <row r="88" spans="1:11" x14ac:dyDescent="0.25">
      <c r="A88" s="2"/>
      <c r="B88" s="2"/>
      <c r="C88" s="4"/>
      <c r="D88" s="2"/>
      <c r="E88" s="2"/>
      <c r="F88" s="2"/>
      <c r="G88" s="2"/>
      <c r="H88" s="3"/>
      <c r="I88" s="2"/>
      <c r="J88" s="2"/>
      <c r="K88" s="2"/>
    </row>
    <row r="89" spans="1:11" ht="150" customHeight="1" x14ac:dyDescent="0.25">
      <c r="A89" s="2" t="s">
        <v>0</v>
      </c>
      <c r="B89" s="2" t="s">
        <v>26</v>
      </c>
      <c r="C89" s="4" t="s">
        <v>123</v>
      </c>
      <c r="D89" s="2"/>
      <c r="E89" s="2" t="s">
        <v>4</v>
      </c>
      <c r="F89" s="2" t="s">
        <v>124</v>
      </c>
      <c r="G89" s="2" t="s">
        <v>122</v>
      </c>
      <c r="H89" s="2" t="s">
        <v>119</v>
      </c>
      <c r="I89" s="2">
        <v>0</v>
      </c>
      <c r="J89" s="2"/>
      <c r="K89" s="2" t="s">
        <v>7</v>
      </c>
    </row>
    <row r="90" spans="1:11" x14ac:dyDescent="0.25">
      <c r="A90" s="2"/>
      <c r="B90" s="2"/>
      <c r="C90" s="4"/>
      <c r="D90" s="2"/>
      <c r="E90" s="2"/>
      <c r="F90" s="2"/>
      <c r="G90" s="2"/>
      <c r="H90" s="2"/>
      <c r="I90" s="2"/>
      <c r="J90" s="2"/>
      <c r="K90" s="2"/>
    </row>
    <row r="91" spans="1:11" ht="150" customHeight="1" x14ac:dyDescent="0.25">
      <c r="A91" s="2" t="s">
        <v>0</v>
      </c>
      <c r="B91" s="2" t="s">
        <v>1</v>
      </c>
      <c r="C91" s="4" t="s">
        <v>125</v>
      </c>
      <c r="D91" s="2"/>
      <c r="E91" s="2" t="s">
        <v>4</v>
      </c>
      <c r="F91" s="2" t="s">
        <v>126</v>
      </c>
      <c r="G91" s="2" t="s">
        <v>122</v>
      </c>
      <c r="H91" s="2" t="s">
        <v>127</v>
      </c>
      <c r="I91" s="2">
        <v>0</v>
      </c>
      <c r="J91" s="2"/>
      <c r="K91" s="2" t="s">
        <v>7</v>
      </c>
    </row>
    <row r="92" spans="1:11" x14ac:dyDescent="0.25">
      <c r="A92" s="2"/>
      <c r="B92" s="2"/>
      <c r="C92" s="4"/>
      <c r="D92" s="2"/>
      <c r="E92" s="2"/>
      <c r="F92" s="2"/>
      <c r="G92" s="2"/>
      <c r="H92" s="2"/>
      <c r="I92" s="2"/>
      <c r="J92" s="2"/>
      <c r="K92" s="2"/>
    </row>
    <row r="93" spans="1:11" ht="225" customHeight="1" x14ac:dyDescent="0.25">
      <c r="A93" s="2" t="s">
        <v>0</v>
      </c>
      <c r="B93" s="2" t="s">
        <v>26</v>
      </c>
      <c r="C93" s="4" t="s">
        <v>128</v>
      </c>
      <c r="D93" s="2" t="s">
        <v>66</v>
      </c>
      <c r="E93" s="2" t="s">
        <v>4</v>
      </c>
      <c r="F93" s="2" t="s">
        <v>129</v>
      </c>
      <c r="G93" s="2" t="s">
        <v>130</v>
      </c>
      <c r="H93" s="2" t="s">
        <v>131</v>
      </c>
      <c r="I93" s="2">
        <v>4</v>
      </c>
      <c r="J93" s="2"/>
      <c r="K93" s="2" t="s">
        <v>7</v>
      </c>
    </row>
    <row r="94" spans="1:11" x14ac:dyDescent="0.25">
      <c r="A94" s="2"/>
      <c r="B94" s="2"/>
      <c r="C94" s="4"/>
      <c r="D94" s="2"/>
      <c r="E94" s="2"/>
      <c r="F94" s="2"/>
      <c r="G94" s="2"/>
      <c r="H94" s="2"/>
      <c r="I94" s="2"/>
      <c r="J94" s="2"/>
      <c r="K94" s="2"/>
    </row>
    <row r="95" spans="1:11" ht="210" customHeight="1" x14ac:dyDescent="0.25">
      <c r="A95" s="2" t="s">
        <v>0</v>
      </c>
      <c r="B95" s="2" t="s">
        <v>1</v>
      </c>
      <c r="C95" s="4" t="s">
        <v>132</v>
      </c>
      <c r="D95" s="2" t="s">
        <v>66</v>
      </c>
      <c r="E95" s="2" t="s">
        <v>4</v>
      </c>
      <c r="F95" s="2" t="s">
        <v>133</v>
      </c>
      <c r="G95" s="2" t="s">
        <v>130</v>
      </c>
      <c r="H95" s="3">
        <v>36636</v>
      </c>
      <c r="I95" s="2">
        <v>4</v>
      </c>
      <c r="J95" s="2"/>
      <c r="K95" s="2" t="s">
        <v>7</v>
      </c>
    </row>
    <row r="96" spans="1:11" x14ac:dyDescent="0.25">
      <c r="A96" s="2"/>
      <c r="B96" s="2"/>
      <c r="C96" s="4"/>
      <c r="D96" s="2"/>
      <c r="E96" s="2"/>
      <c r="F96" s="2"/>
      <c r="G96" s="2"/>
      <c r="H96" s="3"/>
      <c r="I96" s="2"/>
      <c r="J96" s="2"/>
      <c r="K96" s="2"/>
    </row>
    <row r="97" spans="1:14" ht="225" customHeight="1" x14ac:dyDescent="0.25">
      <c r="A97" s="2" t="s">
        <v>0</v>
      </c>
      <c r="B97" s="2" t="s">
        <v>1</v>
      </c>
      <c r="C97" s="4" t="s">
        <v>134</v>
      </c>
      <c r="D97" s="2" t="s">
        <v>66</v>
      </c>
      <c r="E97" s="2" t="s">
        <v>4</v>
      </c>
      <c r="F97" s="2" t="s">
        <v>135</v>
      </c>
      <c r="G97" s="2" t="s">
        <v>130</v>
      </c>
      <c r="H97" s="3">
        <v>36577</v>
      </c>
      <c r="I97" s="2">
        <v>4</v>
      </c>
      <c r="J97" s="2"/>
      <c r="K97" s="2" t="s">
        <v>7</v>
      </c>
      <c r="M97">
        <v>1</v>
      </c>
      <c r="N97">
        <v>1</v>
      </c>
    </row>
    <row r="98" spans="1:14" x14ac:dyDescent="0.25">
      <c r="A98" s="2"/>
      <c r="B98" s="2"/>
      <c r="C98" s="4"/>
      <c r="D98" s="2"/>
      <c r="E98" s="2"/>
      <c r="F98" s="2"/>
      <c r="G98" s="2"/>
      <c r="H98" s="3"/>
      <c r="I98" s="2"/>
      <c r="J98" s="2"/>
      <c r="K98" s="2"/>
    </row>
    <row r="99" spans="1:14" ht="225" customHeight="1" x14ac:dyDescent="0.25">
      <c r="A99" s="2" t="s">
        <v>0</v>
      </c>
      <c r="B99" s="2" t="s">
        <v>26</v>
      </c>
      <c r="C99" s="4" t="s">
        <v>136</v>
      </c>
      <c r="D99" s="2" t="s">
        <v>66</v>
      </c>
      <c r="E99" s="2" t="s">
        <v>4</v>
      </c>
      <c r="F99" s="2" t="s">
        <v>137</v>
      </c>
      <c r="G99" s="2" t="s">
        <v>115</v>
      </c>
      <c r="H99" s="2" t="e">
        <f>-2 / 20 / 0</f>
        <v>#DIV/0!</v>
      </c>
      <c r="I99" s="2">
        <v>4</v>
      </c>
      <c r="J99" s="2"/>
      <c r="K99" s="2" t="s">
        <v>7</v>
      </c>
    </row>
    <row r="100" spans="1:14" x14ac:dyDescent="0.25">
      <c r="A100" s="2"/>
      <c r="B100" s="2"/>
      <c r="C100" s="4"/>
      <c r="D100" s="2"/>
      <c r="E100" s="2"/>
      <c r="F100" s="2"/>
      <c r="G100" s="2"/>
      <c r="H100" s="2"/>
      <c r="I100" s="2"/>
      <c r="J100" s="2"/>
      <c r="K100" s="2"/>
    </row>
    <row r="101" spans="1:14" ht="240" customHeight="1" x14ac:dyDescent="0.25">
      <c r="A101" s="2" t="s">
        <v>0</v>
      </c>
      <c r="B101" s="2" t="s">
        <v>26</v>
      </c>
      <c r="C101" s="4" t="s">
        <v>138</v>
      </c>
      <c r="D101" s="2"/>
      <c r="E101" s="2" t="s">
        <v>4</v>
      </c>
      <c r="F101" s="2" t="s">
        <v>106</v>
      </c>
      <c r="G101" s="2" t="s">
        <v>139</v>
      </c>
      <c r="H101" s="2" t="s">
        <v>88</v>
      </c>
      <c r="I101" s="2">
        <v>2</v>
      </c>
      <c r="J101" s="2"/>
      <c r="K101" s="2" t="s">
        <v>7</v>
      </c>
    </row>
    <row r="102" spans="1:14" x14ac:dyDescent="0.25">
      <c r="A102" s="2"/>
      <c r="B102" s="2"/>
      <c r="C102" s="4"/>
      <c r="D102" s="2"/>
      <c r="E102" s="2"/>
      <c r="F102" s="2"/>
      <c r="G102" s="2"/>
      <c r="H102" s="2"/>
      <c r="I102" s="2"/>
      <c r="J102" s="2"/>
      <c r="K102" s="2"/>
    </row>
    <row r="103" spans="1:14" ht="150" customHeight="1" x14ac:dyDescent="0.25">
      <c r="A103" s="2" t="s">
        <v>0</v>
      </c>
      <c r="B103" s="2" t="s">
        <v>1</v>
      </c>
      <c r="C103" s="4" t="s">
        <v>140</v>
      </c>
      <c r="D103" s="2"/>
      <c r="E103" s="2" t="s">
        <v>4</v>
      </c>
      <c r="F103" s="2" t="s">
        <v>141</v>
      </c>
      <c r="G103" s="2" t="s">
        <v>142</v>
      </c>
      <c r="H103" s="3">
        <v>36541</v>
      </c>
      <c r="I103" s="2">
        <v>0</v>
      </c>
      <c r="J103" s="2"/>
      <c r="K103" s="2" t="s">
        <v>7</v>
      </c>
    </row>
    <row r="104" spans="1:14" x14ac:dyDescent="0.25">
      <c r="A104" s="2"/>
      <c r="B104" s="2"/>
      <c r="C104" s="4"/>
      <c r="D104" s="2"/>
      <c r="E104" s="2"/>
      <c r="F104" s="2"/>
      <c r="G104" s="2"/>
      <c r="H104" s="3"/>
      <c r="I104" s="2"/>
      <c r="J104" s="2"/>
      <c r="K104" s="2"/>
    </row>
    <row r="105" spans="1:14" ht="165" customHeight="1" x14ac:dyDescent="0.25">
      <c r="A105" s="2" t="s">
        <v>0</v>
      </c>
      <c r="B105" s="2" t="s">
        <v>1</v>
      </c>
      <c r="C105" s="4" t="s">
        <v>143</v>
      </c>
      <c r="D105" s="2"/>
      <c r="E105" s="2" t="s">
        <v>4</v>
      </c>
      <c r="F105" s="2" t="s">
        <v>144</v>
      </c>
      <c r="G105" s="2" t="s">
        <v>145</v>
      </c>
      <c r="H105" s="3">
        <v>36632</v>
      </c>
      <c r="I105" s="2">
        <v>0</v>
      </c>
      <c r="J105" s="2"/>
      <c r="K105" s="2" t="s">
        <v>7</v>
      </c>
    </row>
    <row r="106" spans="1:14" x14ac:dyDescent="0.25">
      <c r="A106" s="2"/>
      <c r="B106" s="2"/>
      <c r="C106" s="4"/>
      <c r="D106" s="2"/>
      <c r="E106" s="2"/>
      <c r="F106" s="2"/>
      <c r="G106" s="2"/>
      <c r="H106" s="3"/>
      <c r="I106" s="2"/>
      <c r="J106" s="2"/>
      <c r="K106" s="2"/>
    </row>
    <row r="107" spans="1:14" ht="150" customHeight="1" x14ac:dyDescent="0.25">
      <c r="A107" s="2" t="s">
        <v>0</v>
      </c>
      <c r="B107" s="2" t="s">
        <v>1</v>
      </c>
      <c r="C107" s="4" t="s">
        <v>146</v>
      </c>
      <c r="D107" s="2"/>
      <c r="E107" s="2" t="s">
        <v>4</v>
      </c>
      <c r="F107" s="2" t="s">
        <v>147</v>
      </c>
      <c r="G107" s="2" t="s">
        <v>145</v>
      </c>
      <c r="H107" s="3">
        <v>36632</v>
      </c>
      <c r="I107" s="2">
        <v>0</v>
      </c>
      <c r="J107" s="2"/>
      <c r="K107" s="2" t="s">
        <v>7</v>
      </c>
    </row>
    <row r="108" spans="1:14" x14ac:dyDescent="0.25">
      <c r="A108" s="2"/>
      <c r="B108" s="2"/>
      <c r="C108" s="4"/>
      <c r="D108" s="2"/>
      <c r="E108" s="2"/>
      <c r="F108" s="2"/>
      <c r="G108" s="2"/>
      <c r="H108" s="3"/>
      <c r="I108" s="2"/>
      <c r="J108" s="2"/>
      <c r="K108" s="2"/>
    </row>
    <row r="109" spans="1:14" ht="150" customHeight="1" x14ac:dyDescent="0.25">
      <c r="A109" s="2" t="s">
        <v>0</v>
      </c>
      <c r="B109" s="2" t="s">
        <v>1</v>
      </c>
      <c r="C109" s="4" t="s">
        <v>148</v>
      </c>
      <c r="D109" s="2"/>
      <c r="E109" s="2" t="s">
        <v>4</v>
      </c>
      <c r="F109" s="2" t="s">
        <v>149</v>
      </c>
      <c r="G109" s="2" t="s">
        <v>145</v>
      </c>
      <c r="H109" s="3">
        <v>36846</v>
      </c>
      <c r="I109" s="2">
        <v>0</v>
      </c>
      <c r="J109" s="2"/>
      <c r="K109" s="2" t="s">
        <v>7</v>
      </c>
    </row>
    <row r="110" spans="1:14" x14ac:dyDescent="0.25">
      <c r="A110" s="2"/>
      <c r="B110" s="2"/>
      <c r="C110" s="4"/>
      <c r="D110" s="2"/>
      <c r="E110" s="2"/>
      <c r="F110" s="2"/>
      <c r="G110" s="2"/>
      <c r="H110" s="3"/>
      <c r="I110" s="2"/>
      <c r="J110" s="2"/>
      <c r="K110" s="2"/>
    </row>
    <row r="111" spans="1:14" ht="225" customHeight="1" x14ac:dyDescent="0.25">
      <c r="A111" s="2" t="s">
        <v>0</v>
      </c>
      <c r="B111" s="2" t="s">
        <v>26</v>
      </c>
      <c r="C111" s="4" t="s">
        <v>150</v>
      </c>
      <c r="D111" s="2"/>
      <c r="E111" s="2" t="s">
        <v>4</v>
      </c>
      <c r="F111" s="2" t="s">
        <v>151</v>
      </c>
      <c r="G111" s="2" t="s">
        <v>139</v>
      </c>
      <c r="H111" s="2" t="e">
        <f>-1 / 12 / 0</f>
        <v>#DIV/0!</v>
      </c>
      <c r="I111" s="2">
        <v>4</v>
      </c>
      <c r="J111" s="2"/>
      <c r="K111" s="2" t="s">
        <v>7</v>
      </c>
    </row>
    <row r="112" spans="1:14" x14ac:dyDescent="0.25">
      <c r="A112" s="2"/>
      <c r="B112" s="2"/>
      <c r="C112" s="4"/>
      <c r="D112" s="2"/>
      <c r="E112" s="2"/>
      <c r="F112" s="2"/>
      <c r="G112" s="2"/>
      <c r="H112" s="2"/>
      <c r="I112" s="2"/>
      <c r="J112" s="2"/>
      <c r="K112" s="2"/>
    </row>
    <row r="113" spans="1:14" ht="225" customHeight="1" x14ac:dyDescent="0.25">
      <c r="A113" s="2" t="s">
        <v>0</v>
      </c>
      <c r="B113" s="2" t="s">
        <v>1</v>
      </c>
      <c r="C113" s="4" t="s">
        <v>152</v>
      </c>
      <c r="D113" s="2"/>
      <c r="E113" s="2" t="s">
        <v>4</v>
      </c>
      <c r="F113" s="2" t="s">
        <v>153</v>
      </c>
      <c r="G113" s="2" t="s">
        <v>142</v>
      </c>
      <c r="H113" s="2" t="s">
        <v>154</v>
      </c>
      <c r="I113" s="2">
        <v>4</v>
      </c>
      <c r="J113" s="2"/>
      <c r="K113" s="2" t="s">
        <v>7</v>
      </c>
    </row>
    <row r="114" spans="1:14" x14ac:dyDescent="0.25">
      <c r="A114" s="2"/>
      <c r="B114" s="2"/>
      <c r="C114" s="4"/>
      <c r="D114" s="2"/>
      <c r="E114" s="2"/>
      <c r="F114" s="2"/>
      <c r="G114" s="2"/>
      <c r="H114" s="2"/>
      <c r="I114" s="2"/>
      <c r="J114" s="2"/>
      <c r="K114" s="2"/>
    </row>
    <row r="115" spans="1:14" ht="225" customHeight="1" x14ac:dyDescent="0.25">
      <c r="A115" s="2" t="s">
        <v>0</v>
      </c>
      <c r="B115" s="2" t="s">
        <v>1</v>
      </c>
      <c r="C115" s="4" t="s">
        <v>155</v>
      </c>
      <c r="D115" s="2"/>
      <c r="E115" s="2" t="s">
        <v>4</v>
      </c>
      <c r="F115" s="2" t="s">
        <v>156</v>
      </c>
      <c r="G115" s="2" t="s">
        <v>142</v>
      </c>
      <c r="H115" s="2" t="s">
        <v>157</v>
      </c>
      <c r="I115" s="2">
        <v>4</v>
      </c>
      <c r="J115" s="2"/>
      <c r="K115" s="2" t="s">
        <v>7</v>
      </c>
    </row>
    <row r="116" spans="1:14" x14ac:dyDescent="0.25">
      <c r="A116" s="2"/>
      <c r="B116" s="2"/>
      <c r="C116" s="4"/>
      <c r="D116" s="2"/>
      <c r="E116" s="2"/>
      <c r="F116" s="2"/>
      <c r="G116" s="2"/>
      <c r="H116" s="2"/>
      <c r="I116" s="2"/>
      <c r="J116" s="2"/>
      <c r="K116" s="2"/>
      <c r="M116">
        <v>2</v>
      </c>
      <c r="N116">
        <v>0</v>
      </c>
    </row>
    <row r="117" spans="1:14" ht="270" customHeight="1" x14ac:dyDescent="0.25">
      <c r="A117" s="2" t="s">
        <v>0</v>
      </c>
      <c r="B117" s="2" t="s">
        <v>26</v>
      </c>
      <c r="C117" s="4" t="s">
        <v>158</v>
      </c>
      <c r="D117" s="2"/>
      <c r="E117" s="2" t="s">
        <v>4</v>
      </c>
      <c r="F117" s="2" t="s">
        <v>159</v>
      </c>
      <c r="G117" s="2" t="s">
        <v>145</v>
      </c>
      <c r="H117" s="2" t="s">
        <v>88</v>
      </c>
      <c r="I117" s="2">
        <v>1</v>
      </c>
      <c r="J117" s="2"/>
      <c r="K117" s="2" t="s">
        <v>7</v>
      </c>
    </row>
    <row r="118" spans="1:14" x14ac:dyDescent="0.25">
      <c r="A118" s="2"/>
      <c r="B118" s="2"/>
      <c r="C118" s="4"/>
      <c r="D118" s="2"/>
      <c r="E118" s="2"/>
      <c r="F118" s="2"/>
      <c r="G118" s="2"/>
      <c r="H118" s="2"/>
      <c r="I118" s="2"/>
      <c r="J118" s="2"/>
      <c r="K118" s="2"/>
    </row>
    <row r="119" spans="1:14" ht="165" customHeight="1" x14ac:dyDescent="0.25">
      <c r="A119" s="2" t="s">
        <v>0</v>
      </c>
      <c r="B119" s="2" t="s">
        <v>26</v>
      </c>
      <c r="C119" s="4" t="s">
        <v>160</v>
      </c>
      <c r="D119" s="2"/>
      <c r="E119" s="2" t="s">
        <v>4</v>
      </c>
      <c r="F119" s="2" t="s">
        <v>161</v>
      </c>
      <c r="G119" s="2" t="s">
        <v>162</v>
      </c>
      <c r="H119" s="2" t="e">
        <f>-1 / 8 / 0</f>
        <v>#DIV/0!</v>
      </c>
      <c r="I119" s="2">
        <v>0</v>
      </c>
      <c r="J119" s="2"/>
      <c r="K119" s="2" t="s">
        <v>7</v>
      </c>
    </row>
    <row r="120" spans="1:14" x14ac:dyDescent="0.25">
      <c r="A120" s="2"/>
      <c r="B120" s="2"/>
      <c r="C120" s="4"/>
      <c r="D120" s="2"/>
      <c r="E120" s="2"/>
      <c r="F120" s="2"/>
      <c r="G120" s="2"/>
      <c r="H120" s="2"/>
      <c r="I120" s="2"/>
      <c r="J120" s="2"/>
      <c r="K120" s="2"/>
    </row>
    <row r="121" spans="1:14" ht="180" customHeight="1" x14ac:dyDescent="0.25">
      <c r="A121" s="2" t="s">
        <v>0</v>
      </c>
      <c r="B121" s="2" t="s">
        <v>26</v>
      </c>
      <c r="C121" s="4" t="s">
        <v>163</v>
      </c>
      <c r="D121" s="2"/>
      <c r="E121" s="2" t="s">
        <v>4</v>
      </c>
      <c r="F121" s="2" t="s">
        <v>164</v>
      </c>
      <c r="G121" s="2" t="s">
        <v>162</v>
      </c>
      <c r="H121" s="2" t="e">
        <f>-2 / 8 / 0</f>
        <v>#DIV/0!</v>
      </c>
      <c r="I121" s="2">
        <v>0</v>
      </c>
    </row>
    <row r="122" spans="1:14" x14ac:dyDescent="0.25">
      <c r="A122" s="2"/>
      <c r="B122" s="2"/>
      <c r="C122" s="4"/>
      <c r="D122" s="2"/>
      <c r="E122" s="2"/>
      <c r="F122" s="2"/>
      <c r="G122" s="2"/>
      <c r="H122" s="2"/>
      <c r="I122" s="2"/>
    </row>
    <row r="124" spans="1:14" ht="75" x14ac:dyDescent="0.25">
      <c r="A124" s="1" t="s">
        <v>165</v>
      </c>
      <c r="B124" s="1" t="s">
        <v>166</v>
      </c>
      <c r="C124" s="1" t="s">
        <v>167</v>
      </c>
      <c r="D124" s="1" t="s">
        <v>168</v>
      </c>
      <c r="E124" s="1" t="s">
        <v>169</v>
      </c>
      <c r="F124" s="1" t="s">
        <v>170</v>
      </c>
      <c r="G124" s="1" t="s">
        <v>171</v>
      </c>
      <c r="H124" s="1" t="s">
        <v>172</v>
      </c>
      <c r="I124" s="1" t="s">
        <v>173</v>
      </c>
      <c r="J124" s="1" t="s">
        <v>174</v>
      </c>
      <c r="K124" s="1" t="s">
        <v>175</v>
      </c>
    </row>
    <row r="125" spans="1:14" ht="210" customHeight="1" x14ac:dyDescent="0.25">
      <c r="A125" s="2" t="s">
        <v>0</v>
      </c>
      <c r="B125" s="2" t="s">
        <v>1</v>
      </c>
      <c r="C125" s="4" t="s">
        <v>176</v>
      </c>
      <c r="D125" s="2"/>
      <c r="E125" s="2" t="s">
        <v>4</v>
      </c>
      <c r="F125" s="2" t="s">
        <v>177</v>
      </c>
      <c r="G125" s="2" t="s">
        <v>115</v>
      </c>
      <c r="H125" s="3">
        <v>36689</v>
      </c>
      <c r="I125" s="2">
        <v>4</v>
      </c>
      <c r="J125" s="2"/>
      <c r="K125" s="2" t="s">
        <v>7</v>
      </c>
    </row>
    <row r="126" spans="1:14" x14ac:dyDescent="0.25">
      <c r="A126" s="2"/>
      <c r="B126" s="2"/>
      <c r="C126" s="4"/>
      <c r="D126" s="2"/>
      <c r="E126" s="2"/>
      <c r="F126" s="2"/>
      <c r="G126" s="2"/>
      <c r="H126" s="3"/>
      <c r="I126" s="2"/>
      <c r="J126" s="2"/>
      <c r="K126" s="2"/>
    </row>
    <row r="127" spans="1:14" ht="210" customHeight="1" x14ac:dyDescent="0.25">
      <c r="A127" s="2" t="s">
        <v>0</v>
      </c>
      <c r="B127" s="2" t="s">
        <v>1</v>
      </c>
      <c r="C127" s="4" t="s">
        <v>178</v>
      </c>
      <c r="D127" s="2"/>
      <c r="E127" s="2" t="s">
        <v>4</v>
      </c>
      <c r="F127" s="2" t="s">
        <v>179</v>
      </c>
      <c r="G127" s="2" t="s">
        <v>162</v>
      </c>
      <c r="H127" s="3">
        <v>36640</v>
      </c>
      <c r="I127" s="2">
        <v>4</v>
      </c>
      <c r="M127">
        <v>0</v>
      </c>
      <c r="N127">
        <v>1</v>
      </c>
    </row>
    <row r="128" spans="1:14" x14ac:dyDescent="0.25">
      <c r="A128" s="2"/>
      <c r="B128" s="2"/>
      <c r="C128" s="4"/>
      <c r="D128" s="2"/>
      <c r="E128" s="2"/>
      <c r="F128" s="2"/>
      <c r="G128" s="2"/>
      <c r="H128" s="3"/>
      <c r="I128" s="2"/>
    </row>
    <row r="131" spans="1:14" ht="225" customHeight="1" x14ac:dyDescent="0.25">
      <c r="A131" s="2" t="s">
        <v>0</v>
      </c>
      <c r="B131" s="2" t="s">
        <v>1</v>
      </c>
      <c r="C131" s="4" t="s">
        <v>180</v>
      </c>
      <c r="D131" s="2"/>
      <c r="E131" s="2" t="s">
        <v>4</v>
      </c>
      <c r="F131" s="2" t="s">
        <v>181</v>
      </c>
      <c r="G131" s="2" t="s">
        <v>182</v>
      </c>
      <c r="H131" s="3">
        <v>36636</v>
      </c>
      <c r="I131" s="2">
        <v>4</v>
      </c>
      <c r="J131" s="2"/>
      <c r="K131" s="2" t="s">
        <v>7</v>
      </c>
    </row>
    <row r="132" spans="1:14" x14ac:dyDescent="0.25">
      <c r="A132" s="2"/>
      <c r="B132" s="2"/>
      <c r="C132" s="4"/>
      <c r="D132" s="2"/>
      <c r="E132" s="2"/>
      <c r="F132" s="2"/>
      <c r="G132" s="2"/>
      <c r="H132" s="3"/>
      <c r="I132" s="2"/>
      <c r="J132" s="2"/>
      <c r="K132" s="2"/>
    </row>
    <row r="133" spans="1:14" ht="195" customHeight="1" x14ac:dyDescent="0.25">
      <c r="A133" s="2" t="s">
        <v>0</v>
      </c>
      <c r="B133" s="2" t="s">
        <v>26</v>
      </c>
      <c r="C133" s="4" t="s">
        <v>183</v>
      </c>
      <c r="D133" s="2"/>
      <c r="E133" s="2" t="s">
        <v>4</v>
      </c>
      <c r="F133" s="2" t="s">
        <v>184</v>
      </c>
      <c r="G133" s="2" t="s">
        <v>185</v>
      </c>
      <c r="H133" s="2" t="s">
        <v>186</v>
      </c>
      <c r="I133" s="2">
        <v>4</v>
      </c>
      <c r="J133" s="2"/>
      <c r="K133" s="2" t="s">
        <v>7</v>
      </c>
      <c r="N133">
        <v>1</v>
      </c>
    </row>
    <row r="134" spans="1:14" x14ac:dyDescent="0.25">
      <c r="A134" s="2"/>
      <c r="B134" s="2"/>
      <c r="C134" s="4"/>
      <c r="D134" s="2"/>
      <c r="E134" s="2"/>
      <c r="F134" s="2"/>
      <c r="G134" s="2"/>
      <c r="H134" s="2"/>
      <c r="I134" s="2"/>
      <c r="J134" s="2"/>
      <c r="K134" s="2"/>
    </row>
    <row r="135" spans="1:14" ht="210" customHeight="1" x14ac:dyDescent="0.25">
      <c r="A135" s="2" t="s">
        <v>0</v>
      </c>
      <c r="B135" s="2" t="s">
        <v>1</v>
      </c>
      <c r="C135" s="4" t="s">
        <v>187</v>
      </c>
      <c r="D135" s="2" t="s">
        <v>3</v>
      </c>
      <c r="E135" s="2" t="s">
        <v>4</v>
      </c>
      <c r="F135" s="2" t="s">
        <v>188</v>
      </c>
      <c r="G135" s="2" t="s">
        <v>182</v>
      </c>
      <c r="H135" s="3">
        <v>36628</v>
      </c>
      <c r="I135" s="2">
        <v>4</v>
      </c>
      <c r="J135" s="2"/>
      <c r="K135" s="2" t="s">
        <v>7</v>
      </c>
    </row>
    <row r="136" spans="1:14" x14ac:dyDescent="0.25">
      <c r="A136" s="2"/>
      <c r="B136" s="2"/>
      <c r="C136" s="4"/>
      <c r="D136" s="2"/>
      <c r="E136" s="2"/>
      <c r="F136" s="2"/>
      <c r="G136" s="2"/>
      <c r="H136" s="3"/>
      <c r="I136" s="2"/>
      <c r="J136" s="2"/>
      <c r="K136" s="2"/>
    </row>
    <row r="137" spans="1:14" ht="210" customHeight="1" x14ac:dyDescent="0.25">
      <c r="A137" s="2" t="s">
        <v>0</v>
      </c>
      <c r="B137" s="2" t="s">
        <v>1</v>
      </c>
      <c r="C137" s="4" t="s">
        <v>189</v>
      </c>
      <c r="D137" s="2"/>
      <c r="E137" s="2" t="s">
        <v>4</v>
      </c>
      <c r="F137" s="2" t="s">
        <v>190</v>
      </c>
      <c r="G137" s="2" t="s">
        <v>185</v>
      </c>
      <c r="H137" s="3">
        <v>36725</v>
      </c>
      <c r="I137" s="2">
        <v>4</v>
      </c>
      <c r="J137" s="2"/>
      <c r="K137" s="2" t="s">
        <v>7</v>
      </c>
    </row>
    <row r="138" spans="1:14" x14ac:dyDescent="0.25">
      <c r="A138" s="2"/>
      <c r="B138" s="2"/>
      <c r="C138" s="4"/>
      <c r="D138" s="2"/>
      <c r="E138" s="2"/>
      <c r="F138" s="2"/>
      <c r="G138" s="2"/>
      <c r="H138" s="3"/>
      <c r="I138" s="2"/>
      <c r="J138" s="2"/>
      <c r="K138" s="2"/>
    </row>
    <row r="139" spans="1:14" ht="210" customHeight="1" x14ac:dyDescent="0.25">
      <c r="A139" s="2" t="s">
        <v>0</v>
      </c>
      <c r="B139" s="2" t="s">
        <v>1</v>
      </c>
      <c r="C139" s="4" t="s">
        <v>191</v>
      </c>
      <c r="D139" s="2"/>
      <c r="E139" s="2" t="s">
        <v>4</v>
      </c>
      <c r="F139" s="2" t="s">
        <v>192</v>
      </c>
      <c r="G139" s="2" t="s">
        <v>182</v>
      </c>
      <c r="H139" s="3">
        <v>36658</v>
      </c>
      <c r="I139" s="2">
        <v>4</v>
      </c>
      <c r="J139" s="2"/>
      <c r="K139" s="2" t="s">
        <v>7</v>
      </c>
    </row>
    <row r="140" spans="1:14" x14ac:dyDescent="0.25">
      <c r="A140" s="2"/>
      <c r="B140" s="2"/>
      <c r="C140" s="4"/>
      <c r="D140" s="2"/>
      <c r="E140" s="2"/>
      <c r="F140" s="2"/>
      <c r="G140" s="2"/>
      <c r="H140" s="3"/>
      <c r="I140" s="2"/>
      <c r="J140" s="2"/>
      <c r="K140" s="2"/>
    </row>
    <row r="141" spans="1:14" ht="225" customHeight="1" x14ac:dyDescent="0.25">
      <c r="A141" s="2" t="s">
        <v>0</v>
      </c>
      <c r="B141" s="2" t="s">
        <v>26</v>
      </c>
      <c r="C141" s="4" t="s">
        <v>193</v>
      </c>
      <c r="D141" s="2"/>
      <c r="E141" s="2" t="s">
        <v>4</v>
      </c>
      <c r="F141" s="2" t="s">
        <v>194</v>
      </c>
      <c r="G141" s="2" t="s">
        <v>195</v>
      </c>
      <c r="H141" s="2" t="e">
        <f>-3 / 16 / 0</f>
        <v>#DIV/0!</v>
      </c>
      <c r="I141" s="2">
        <v>4</v>
      </c>
      <c r="J141" s="2"/>
      <c r="K141" s="2" t="s">
        <v>7</v>
      </c>
    </row>
    <row r="142" spans="1:14" x14ac:dyDescent="0.25">
      <c r="A142" s="2"/>
      <c r="B142" s="2"/>
      <c r="C142" s="4"/>
      <c r="D142" s="2"/>
      <c r="E142" s="2"/>
      <c r="F142" s="2"/>
      <c r="G142" s="2"/>
      <c r="H142" s="2"/>
      <c r="I142" s="2"/>
      <c r="J142" s="2"/>
      <c r="K142" s="2"/>
    </row>
    <row r="143" spans="1:14" ht="225" customHeight="1" x14ac:dyDescent="0.25">
      <c r="A143" s="2" t="s">
        <v>0</v>
      </c>
      <c r="B143" s="2" t="s">
        <v>1</v>
      </c>
      <c r="C143" s="4" t="s">
        <v>196</v>
      </c>
      <c r="D143" s="2"/>
      <c r="E143" s="2" t="s">
        <v>4</v>
      </c>
      <c r="F143" s="2" t="s">
        <v>197</v>
      </c>
      <c r="G143" s="2" t="s">
        <v>198</v>
      </c>
      <c r="H143" s="3">
        <v>36545</v>
      </c>
      <c r="I143" s="2">
        <v>4</v>
      </c>
      <c r="J143" s="2"/>
      <c r="K143" s="2" t="s">
        <v>7</v>
      </c>
    </row>
    <row r="144" spans="1:14" x14ac:dyDescent="0.25">
      <c r="A144" s="2"/>
      <c r="B144" s="2"/>
      <c r="C144" s="4"/>
      <c r="D144" s="2"/>
      <c r="E144" s="2"/>
      <c r="F144" s="2"/>
      <c r="G144" s="2"/>
      <c r="H144" s="3"/>
      <c r="I144" s="2"/>
      <c r="J144" s="2"/>
      <c r="K144" s="2"/>
    </row>
    <row r="145" spans="1:11" ht="240" customHeight="1" x14ac:dyDescent="0.25">
      <c r="A145" s="2" t="s">
        <v>0</v>
      </c>
      <c r="B145" s="2" t="s">
        <v>26</v>
      </c>
      <c r="C145" s="4" t="s">
        <v>199</v>
      </c>
      <c r="D145" s="2"/>
      <c r="E145" s="2" t="s">
        <v>4</v>
      </c>
      <c r="F145" s="2" t="s">
        <v>84</v>
      </c>
      <c r="G145" s="2" t="s">
        <v>200</v>
      </c>
      <c r="H145" s="2" t="s">
        <v>88</v>
      </c>
      <c r="I145" s="2">
        <v>2</v>
      </c>
      <c r="J145" s="2"/>
      <c r="K145" s="2" t="s">
        <v>7</v>
      </c>
    </row>
    <row r="146" spans="1:11" x14ac:dyDescent="0.25">
      <c r="A146" s="2"/>
      <c r="B146" s="2"/>
      <c r="C146" s="4"/>
      <c r="D146" s="2"/>
      <c r="E146" s="2"/>
      <c r="F146" s="2"/>
      <c r="G146" s="2"/>
      <c r="H146" s="2"/>
      <c r="I146" s="2"/>
      <c r="J146" s="2"/>
      <c r="K146" s="2"/>
    </row>
    <row r="147" spans="1:11" ht="210" customHeight="1" x14ac:dyDescent="0.25">
      <c r="A147" s="2" t="s">
        <v>0</v>
      </c>
      <c r="B147" s="2" t="s">
        <v>1</v>
      </c>
      <c r="C147" s="4" t="s">
        <v>201</v>
      </c>
      <c r="D147" s="2"/>
      <c r="E147" s="2" t="s">
        <v>4</v>
      </c>
      <c r="F147" s="2" t="s">
        <v>202</v>
      </c>
      <c r="G147" s="2" t="s">
        <v>198</v>
      </c>
      <c r="H147" s="3">
        <v>36787</v>
      </c>
      <c r="I147" s="2">
        <v>4</v>
      </c>
      <c r="J147" s="2"/>
      <c r="K147" s="2" t="s">
        <v>7</v>
      </c>
    </row>
    <row r="148" spans="1:11" x14ac:dyDescent="0.25">
      <c r="A148" s="2"/>
      <c r="B148" s="2"/>
      <c r="C148" s="4"/>
      <c r="D148" s="2"/>
      <c r="E148" s="2"/>
      <c r="F148" s="2"/>
      <c r="G148" s="2"/>
      <c r="H148" s="3"/>
      <c r="I148" s="2"/>
      <c r="J148" s="2"/>
      <c r="K148" s="2"/>
    </row>
    <row r="149" spans="1:11" ht="225" customHeight="1" x14ac:dyDescent="0.25">
      <c r="A149" s="2" t="s">
        <v>0</v>
      </c>
      <c r="B149" s="2" t="s">
        <v>1</v>
      </c>
      <c r="C149" s="4" t="s">
        <v>203</v>
      </c>
      <c r="D149" s="2"/>
      <c r="E149" s="2" t="s">
        <v>4</v>
      </c>
      <c r="F149" s="2" t="s">
        <v>204</v>
      </c>
      <c r="G149" s="2" t="s">
        <v>195</v>
      </c>
      <c r="H149" s="3">
        <v>36571</v>
      </c>
      <c r="I149" s="2">
        <v>4</v>
      </c>
      <c r="J149" s="2"/>
      <c r="K149" s="2" t="s">
        <v>7</v>
      </c>
    </row>
    <row r="150" spans="1:11" x14ac:dyDescent="0.25">
      <c r="A150" s="2"/>
      <c r="B150" s="2"/>
      <c r="C150" s="4"/>
      <c r="D150" s="2"/>
      <c r="E150" s="2"/>
      <c r="F150" s="2"/>
      <c r="G150" s="2"/>
      <c r="H150" s="3"/>
      <c r="I150" s="2"/>
      <c r="J150" s="2"/>
      <c r="K150" s="2"/>
    </row>
    <row r="151" spans="1:11" ht="210" customHeight="1" x14ac:dyDescent="0.25">
      <c r="A151" s="2" t="s">
        <v>0</v>
      </c>
      <c r="B151" s="2" t="s">
        <v>26</v>
      </c>
      <c r="C151" s="4" t="s">
        <v>205</v>
      </c>
      <c r="D151" s="2"/>
      <c r="E151" s="2" t="s">
        <v>4</v>
      </c>
      <c r="F151" s="2" t="s">
        <v>206</v>
      </c>
      <c r="G151" s="2" t="s">
        <v>200</v>
      </c>
      <c r="H151" s="2" t="s">
        <v>98</v>
      </c>
      <c r="I151" s="2">
        <v>4</v>
      </c>
      <c r="J151" s="2"/>
      <c r="K151" s="2" t="s">
        <v>7</v>
      </c>
    </row>
    <row r="152" spans="1:11" x14ac:dyDescent="0.25">
      <c r="A152" s="2"/>
      <c r="B152" s="2"/>
      <c r="C152" s="4"/>
      <c r="D152" s="2"/>
      <c r="E152" s="2"/>
      <c r="F152" s="2"/>
      <c r="G152" s="2"/>
      <c r="H152" s="2"/>
      <c r="I152" s="2"/>
      <c r="J152" s="2"/>
      <c r="K152" s="2"/>
    </row>
    <row r="153" spans="1:11" ht="225" customHeight="1" x14ac:dyDescent="0.25">
      <c r="A153" s="2" t="s">
        <v>0</v>
      </c>
      <c r="B153" s="2" t="s">
        <v>1</v>
      </c>
      <c r="C153" s="4" t="s">
        <v>207</v>
      </c>
      <c r="D153" s="2"/>
      <c r="E153" s="2" t="s">
        <v>4</v>
      </c>
      <c r="F153" s="2" t="s">
        <v>208</v>
      </c>
      <c r="G153" s="2" t="s">
        <v>198</v>
      </c>
      <c r="H153" s="3">
        <v>36545</v>
      </c>
      <c r="I153" s="2">
        <v>4</v>
      </c>
      <c r="J153" s="2"/>
      <c r="K153" s="2" t="s">
        <v>7</v>
      </c>
    </row>
    <row r="154" spans="1:11" x14ac:dyDescent="0.25">
      <c r="A154" s="2"/>
      <c r="B154" s="2"/>
      <c r="C154" s="4"/>
      <c r="D154" s="2"/>
      <c r="E154" s="2"/>
      <c r="F154" s="2"/>
      <c r="G154" s="2"/>
      <c r="H154" s="3"/>
      <c r="I154" s="2"/>
      <c r="J154" s="2"/>
      <c r="K154" s="2"/>
    </row>
    <row r="155" spans="1:11" ht="225" customHeight="1" x14ac:dyDescent="0.25">
      <c r="A155" s="2" t="s">
        <v>0</v>
      </c>
      <c r="B155" s="2" t="s">
        <v>26</v>
      </c>
      <c r="C155" s="4" t="s">
        <v>209</v>
      </c>
      <c r="D155" s="2" t="s">
        <v>210</v>
      </c>
      <c r="E155" s="2" t="s">
        <v>4</v>
      </c>
      <c r="F155" s="2" t="s">
        <v>211</v>
      </c>
      <c r="G155" s="2" t="s">
        <v>195</v>
      </c>
      <c r="H155" s="2" t="s">
        <v>212</v>
      </c>
      <c r="I155" s="2">
        <v>4</v>
      </c>
      <c r="J155" s="2"/>
      <c r="K155" s="2" t="s">
        <v>7</v>
      </c>
    </row>
    <row r="156" spans="1:11" x14ac:dyDescent="0.25">
      <c r="A156" s="2"/>
      <c r="B156" s="2"/>
      <c r="C156" s="4"/>
      <c r="D156" s="2"/>
      <c r="E156" s="2"/>
      <c r="F156" s="2"/>
      <c r="G156" s="2"/>
      <c r="H156" s="2"/>
      <c r="I156" s="2"/>
      <c r="J156" s="2"/>
      <c r="K156" s="2"/>
    </row>
    <row r="157" spans="1:11" ht="270" customHeight="1" x14ac:dyDescent="0.25">
      <c r="A157" s="2" t="s">
        <v>0</v>
      </c>
      <c r="B157" s="2" t="s">
        <v>1</v>
      </c>
      <c r="C157" s="4" t="s">
        <v>213</v>
      </c>
      <c r="D157" s="2"/>
      <c r="E157" s="2" t="s">
        <v>4</v>
      </c>
      <c r="F157" s="2" t="s">
        <v>214</v>
      </c>
      <c r="G157" s="2" t="s">
        <v>182</v>
      </c>
      <c r="H157" s="3">
        <v>36529</v>
      </c>
      <c r="I157" s="2">
        <v>4</v>
      </c>
      <c r="J157" s="2"/>
      <c r="K157" s="2" t="s">
        <v>7</v>
      </c>
    </row>
    <row r="158" spans="1:11" x14ac:dyDescent="0.25">
      <c r="A158" s="2"/>
      <c r="B158" s="2"/>
      <c r="C158" s="4"/>
      <c r="D158" s="2"/>
      <c r="E158" s="2"/>
      <c r="F158" s="2"/>
      <c r="G158" s="2"/>
      <c r="H158" s="3"/>
      <c r="I158" s="2"/>
      <c r="J158" s="2"/>
      <c r="K158" s="2"/>
    </row>
    <row r="159" spans="1:11" ht="225" customHeight="1" x14ac:dyDescent="0.25">
      <c r="A159" s="2" t="s">
        <v>0</v>
      </c>
      <c r="B159" s="2" t="s">
        <v>1</v>
      </c>
      <c r="C159" s="4" t="s">
        <v>215</v>
      </c>
      <c r="D159" s="2" t="s">
        <v>11</v>
      </c>
      <c r="E159" s="2" t="s">
        <v>4</v>
      </c>
      <c r="F159" s="2" t="s">
        <v>216</v>
      </c>
      <c r="G159" s="2" t="s">
        <v>200</v>
      </c>
      <c r="H159" s="3">
        <v>36671</v>
      </c>
      <c r="I159" s="2">
        <v>4</v>
      </c>
    </row>
    <row r="160" spans="1:11" x14ac:dyDescent="0.25">
      <c r="A160" s="2"/>
      <c r="B160" s="2"/>
      <c r="C160" s="4"/>
      <c r="D160" s="2"/>
      <c r="E160" s="2"/>
      <c r="F160" s="2"/>
      <c r="G160" s="2"/>
      <c r="H160" s="3"/>
      <c r="I160" s="2"/>
    </row>
    <row r="163" spans="1:11" ht="210" customHeight="1" x14ac:dyDescent="0.25">
      <c r="A163" s="2" t="s">
        <v>0</v>
      </c>
      <c r="B163" s="2" t="s">
        <v>1</v>
      </c>
      <c r="C163" s="4" t="s">
        <v>217</v>
      </c>
      <c r="D163" s="2"/>
      <c r="E163" s="2" t="s">
        <v>4</v>
      </c>
      <c r="F163" s="2" t="s">
        <v>218</v>
      </c>
      <c r="G163" s="2" t="s">
        <v>219</v>
      </c>
      <c r="H163" s="3">
        <v>36676</v>
      </c>
      <c r="I163" s="2">
        <v>4</v>
      </c>
      <c r="J163" s="2"/>
      <c r="K163" s="2" t="s">
        <v>7</v>
      </c>
    </row>
    <row r="164" spans="1:11" x14ac:dyDescent="0.25">
      <c r="A164" s="2"/>
      <c r="B164" s="2"/>
      <c r="C164" s="4"/>
      <c r="D164" s="2"/>
      <c r="E164" s="2"/>
      <c r="F164" s="2"/>
      <c r="G164" s="2"/>
      <c r="H164" s="3"/>
      <c r="I164" s="2"/>
      <c r="J164" s="2"/>
      <c r="K164" s="2"/>
    </row>
    <row r="165" spans="1:11" ht="225" customHeight="1" x14ac:dyDescent="0.25">
      <c r="A165" s="2" t="s">
        <v>0</v>
      </c>
      <c r="B165" s="2" t="s">
        <v>1</v>
      </c>
      <c r="C165" s="4" t="s">
        <v>220</v>
      </c>
      <c r="D165" s="2"/>
      <c r="E165" s="2" t="s">
        <v>4</v>
      </c>
      <c r="F165" s="2" t="s">
        <v>221</v>
      </c>
      <c r="G165" s="2" t="s">
        <v>222</v>
      </c>
      <c r="H165" s="3">
        <v>36615</v>
      </c>
      <c r="I165" s="2">
        <v>4</v>
      </c>
      <c r="J165" s="2"/>
      <c r="K165" s="2" t="s">
        <v>7</v>
      </c>
    </row>
    <row r="166" spans="1:11" x14ac:dyDescent="0.25">
      <c r="A166" s="2"/>
      <c r="B166" s="2"/>
      <c r="C166" s="4"/>
      <c r="D166" s="2"/>
      <c r="E166" s="2"/>
      <c r="F166" s="2"/>
      <c r="G166" s="2"/>
      <c r="H166" s="3"/>
      <c r="I166" s="2"/>
      <c r="J166" s="2"/>
      <c r="K166" s="2"/>
    </row>
    <row r="167" spans="1:11" ht="225" customHeight="1" x14ac:dyDescent="0.25">
      <c r="A167" s="2" t="s">
        <v>0</v>
      </c>
      <c r="B167" s="2" t="s">
        <v>1</v>
      </c>
      <c r="C167" s="4" t="s">
        <v>223</v>
      </c>
      <c r="D167" s="2"/>
      <c r="E167" s="2" t="s">
        <v>4</v>
      </c>
      <c r="F167" s="2" t="s">
        <v>224</v>
      </c>
      <c r="G167" s="2" t="s">
        <v>222</v>
      </c>
      <c r="H167" s="3">
        <v>36737</v>
      </c>
      <c r="I167" s="2">
        <v>4</v>
      </c>
      <c r="J167" s="2"/>
      <c r="K167" s="2" t="s">
        <v>7</v>
      </c>
    </row>
    <row r="168" spans="1:11" x14ac:dyDescent="0.25">
      <c r="A168" s="2"/>
      <c r="B168" s="2"/>
      <c r="C168" s="4"/>
      <c r="D168" s="2"/>
      <c r="E168" s="2"/>
      <c r="F168" s="2"/>
      <c r="G168" s="2"/>
      <c r="H168" s="3"/>
      <c r="I168" s="2"/>
      <c r="J168" s="2"/>
      <c r="K168" s="2"/>
    </row>
    <row r="169" spans="1:11" ht="210" customHeight="1" x14ac:dyDescent="0.25">
      <c r="A169" s="2" t="s">
        <v>0</v>
      </c>
      <c r="B169" s="2" t="s">
        <v>1</v>
      </c>
      <c r="C169" s="4" t="s">
        <v>225</v>
      </c>
      <c r="D169" s="2"/>
      <c r="E169" s="2" t="s">
        <v>4</v>
      </c>
      <c r="F169" s="2" t="s">
        <v>226</v>
      </c>
      <c r="G169" s="2" t="s">
        <v>219</v>
      </c>
      <c r="H169" s="3">
        <v>36676</v>
      </c>
      <c r="I169" s="2">
        <v>4</v>
      </c>
      <c r="J169" s="2"/>
      <c r="K169" s="2" t="s">
        <v>7</v>
      </c>
    </row>
    <row r="170" spans="1:11" x14ac:dyDescent="0.25">
      <c r="A170" s="2"/>
      <c r="B170" s="2"/>
      <c r="C170" s="4"/>
      <c r="D170" s="2"/>
      <c r="E170" s="2"/>
      <c r="F170" s="2"/>
      <c r="G170" s="2"/>
      <c r="H170" s="3"/>
      <c r="I170" s="2"/>
      <c r="J170" s="2"/>
      <c r="K170" s="2"/>
    </row>
    <row r="171" spans="1:11" ht="240" customHeight="1" x14ac:dyDescent="0.25">
      <c r="A171" s="2" t="s">
        <v>0</v>
      </c>
      <c r="B171" s="2" t="s">
        <v>26</v>
      </c>
      <c r="C171" s="4" t="s">
        <v>227</v>
      </c>
      <c r="D171" s="2"/>
      <c r="E171" s="2" t="s">
        <v>4</v>
      </c>
      <c r="F171" s="2" t="s">
        <v>106</v>
      </c>
      <c r="G171" s="2" t="s">
        <v>228</v>
      </c>
      <c r="H171" s="2" t="s">
        <v>88</v>
      </c>
      <c r="I171" s="2">
        <v>2</v>
      </c>
      <c r="J171" s="2"/>
      <c r="K171" s="2" t="s">
        <v>7</v>
      </c>
    </row>
    <row r="172" spans="1:11" x14ac:dyDescent="0.25">
      <c r="A172" s="2"/>
      <c r="B172" s="2"/>
      <c r="C172" s="4"/>
      <c r="D172" s="2"/>
      <c r="E172" s="2"/>
      <c r="F172" s="2"/>
      <c r="G172" s="2"/>
      <c r="H172" s="2"/>
      <c r="I172" s="2"/>
      <c r="J172" s="2"/>
      <c r="K172" s="2"/>
    </row>
    <row r="173" spans="1:11" ht="210" customHeight="1" x14ac:dyDescent="0.25">
      <c r="A173" s="2" t="s">
        <v>0</v>
      </c>
      <c r="B173" s="2" t="s">
        <v>1</v>
      </c>
      <c r="C173" s="4" t="s">
        <v>229</v>
      </c>
      <c r="D173" s="2"/>
      <c r="E173" s="2" t="s">
        <v>4</v>
      </c>
      <c r="F173" s="2" t="s">
        <v>230</v>
      </c>
      <c r="G173" s="2" t="s">
        <v>222</v>
      </c>
      <c r="H173" s="3">
        <v>36824</v>
      </c>
      <c r="I173" s="2">
        <v>4</v>
      </c>
      <c r="J173" s="2"/>
      <c r="K173" s="2" t="s">
        <v>7</v>
      </c>
    </row>
    <row r="174" spans="1:11" x14ac:dyDescent="0.25">
      <c r="A174" s="2"/>
      <c r="B174" s="2"/>
      <c r="C174" s="4"/>
      <c r="D174" s="2"/>
      <c r="E174" s="2"/>
      <c r="F174" s="2"/>
      <c r="G174" s="2"/>
      <c r="H174" s="3"/>
      <c r="I174" s="2"/>
      <c r="J174" s="2"/>
      <c r="K174" s="2"/>
    </row>
    <row r="175" spans="1:11" ht="210" customHeight="1" x14ac:dyDescent="0.25">
      <c r="A175" s="2" t="s">
        <v>0</v>
      </c>
      <c r="B175" s="2" t="s">
        <v>26</v>
      </c>
      <c r="C175" s="4" t="s">
        <v>231</v>
      </c>
      <c r="D175" s="2"/>
      <c r="E175" s="2" t="s">
        <v>4</v>
      </c>
      <c r="F175" s="2" t="s">
        <v>232</v>
      </c>
      <c r="G175" s="2" t="s">
        <v>222</v>
      </c>
      <c r="H175" s="2" t="e">
        <f>-3 / 20 / 0</f>
        <v>#DIV/0!</v>
      </c>
      <c r="I175" s="2">
        <v>4</v>
      </c>
      <c r="J175" s="2"/>
      <c r="K175" s="2" t="s">
        <v>7</v>
      </c>
    </row>
    <row r="176" spans="1:11" x14ac:dyDescent="0.25">
      <c r="A176" s="2"/>
      <c r="B176" s="2"/>
      <c r="C176" s="4"/>
      <c r="D176" s="2"/>
      <c r="E176" s="2"/>
      <c r="F176" s="2"/>
      <c r="G176" s="2"/>
      <c r="H176" s="2"/>
      <c r="I176" s="2"/>
      <c r="J176" s="2"/>
      <c r="K176" s="2"/>
    </row>
    <row r="177" spans="1:11" ht="210" customHeight="1" x14ac:dyDescent="0.25">
      <c r="A177" s="2" t="s">
        <v>0</v>
      </c>
      <c r="B177" s="2" t="s">
        <v>26</v>
      </c>
      <c r="C177" s="4" t="s">
        <v>233</v>
      </c>
      <c r="D177" s="2" t="s">
        <v>11</v>
      </c>
      <c r="E177" s="2" t="s">
        <v>4</v>
      </c>
      <c r="F177" s="2" t="s">
        <v>234</v>
      </c>
      <c r="G177" s="2" t="s">
        <v>235</v>
      </c>
      <c r="H177" s="2" t="e">
        <f>-1 / 25 / 0</f>
        <v>#DIV/0!</v>
      </c>
      <c r="I177" s="2">
        <v>4</v>
      </c>
      <c r="J177" s="2"/>
      <c r="K177" s="2" t="s">
        <v>7</v>
      </c>
    </row>
    <row r="178" spans="1:11" x14ac:dyDescent="0.25">
      <c r="A178" s="2"/>
      <c r="B178" s="2"/>
      <c r="C178" s="4"/>
      <c r="D178" s="2"/>
      <c r="E178" s="2"/>
      <c r="F178" s="2"/>
      <c r="G178" s="2"/>
      <c r="H178" s="2"/>
      <c r="I178" s="2"/>
      <c r="J178" s="2"/>
      <c r="K178" s="2"/>
    </row>
    <row r="179" spans="1:11" ht="225" customHeight="1" x14ac:dyDescent="0.25">
      <c r="A179" s="2" t="s">
        <v>0</v>
      </c>
      <c r="B179" s="2" t="s">
        <v>1</v>
      </c>
      <c r="C179" s="4" t="s">
        <v>236</v>
      </c>
      <c r="D179" s="2"/>
      <c r="E179" s="2" t="s">
        <v>4</v>
      </c>
      <c r="F179" s="2" t="s">
        <v>237</v>
      </c>
      <c r="G179" s="2" t="s">
        <v>235</v>
      </c>
      <c r="H179" s="3">
        <v>36702</v>
      </c>
      <c r="I179" s="2">
        <v>4</v>
      </c>
      <c r="J179" s="2"/>
      <c r="K179" s="2" t="s">
        <v>7</v>
      </c>
    </row>
    <row r="180" spans="1:11" x14ac:dyDescent="0.25">
      <c r="A180" s="2"/>
      <c r="B180" s="2"/>
      <c r="C180" s="4"/>
      <c r="D180" s="2"/>
      <c r="E180" s="2"/>
      <c r="F180" s="2"/>
      <c r="G180" s="2"/>
      <c r="H180" s="3"/>
      <c r="I180" s="2"/>
      <c r="J180" s="2"/>
      <c r="K180" s="2"/>
    </row>
    <row r="181" spans="1:11" ht="180" customHeight="1" x14ac:dyDescent="0.25">
      <c r="A181" s="2" t="s">
        <v>0</v>
      </c>
      <c r="B181" s="2" t="s">
        <v>1</v>
      </c>
      <c r="C181" s="4" t="s">
        <v>238</v>
      </c>
      <c r="D181" s="2"/>
      <c r="E181" s="2" t="s">
        <v>4</v>
      </c>
      <c r="F181" s="2" t="s">
        <v>239</v>
      </c>
      <c r="G181" s="2" t="s">
        <v>240</v>
      </c>
      <c r="H181" s="2" t="s">
        <v>241</v>
      </c>
      <c r="I181" s="2">
        <v>4</v>
      </c>
      <c r="J181" s="2"/>
      <c r="K181" s="2" t="s">
        <v>7</v>
      </c>
    </row>
    <row r="182" spans="1:11" x14ac:dyDescent="0.25">
      <c r="A182" s="2"/>
      <c r="B182" s="2"/>
      <c r="C182" s="4"/>
      <c r="D182" s="2"/>
      <c r="E182" s="2"/>
      <c r="F182" s="2"/>
      <c r="G182" s="2"/>
      <c r="H182" s="2"/>
      <c r="I182" s="2"/>
      <c r="J182" s="2"/>
      <c r="K182" s="2"/>
    </row>
    <row r="183" spans="1:11" ht="180" customHeight="1" x14ac:dyDescent="0.25">
      <c r="A183" s="2" t="s">
        <v>0</v>
      </c>
      <c r="B183" s="2" t="s">
        <v>1</v>
      </c>
      <c r="C183" s="4" t="s">
        <v>242</v>
      </c>
      <c r="D183" s="2"/>
      <c r="E183" s="2" t="s">
        <v>4</v>
      </c>
      <c r="F183" s="2" t="s">
        <v>243</v>
      </c>
      <c r="G183" s="2" t="s">
        <v>240</v>
      </c>
      <c r="H183" s="3">
        <v>36550</v>
      </c>
      <c r="I183" s="2">
        <v>4</v>
      </c>
      <c r="J183" s="2"/>
      <c r="K183" s="2" t="s">
        <v>7</v>
      </c>
    </row>
    <row r="184" spans="1:11" x14ac:dyDescent="0.25">
      <c r="A184" s="2"/>
      <c r="B184" s="2"/>
      <c r="C184" s="4"/>
      <c r="D184" s="2"/>
      <c r="E184" s="2"/>
      <c r="F184" s="2"/>
      <c r="G184" s="2"/>
      <c r="H184" s="3"/>
      <c r="I184" s="2"/>
      <c r="J184" s="2"/>
      <c r="K184" s="2"/>
    </row>
    <row r="185" spans="1:11" ht="210" customHeight="1" x14ac:dyDescent="0.25">
      <c r="A185" s="2" t="s">
        <v>0</v>
      </c>
      <c r="B185" s="2" t="s">
        <v>1</v>
      </c>
      <c r="C185" s="4" t="s">
        <v>244</v>
      </c>
      <c r="D185" s="2"/>
      <c r="E185" s="2" t="s">
        <v>4</v>
      </c>
      <c r="F185" s="2" t="s">
        <v>245</v>
      </c>
      <c r="G185" s="2" t="s">
        <v>235</v>
      </c>
      <c r="H185" s="3">
        <v>36581</v>
      </c>
      <c r="I185" s="2">
        <v>4</v>
      </c>
      <c r="J185" s="2"/>
      <c r="K185" s="2" t="s">
        <v>7</v>
      </c>
    </row>
    <row r="186" spans="1:11" x14ac:dyDescent="0.25">
      <c r="A186" s="2"/>
      <c r="B186" s="2"/>
      <c r="C186" s="4"/>
      <c r="D186" s="2"/>
      <c r="E186" s="2"/>
      <c r="F186" s="2"/>
      <c r="G186" s="2"/>
      <c r="H186" s="3"/>
      <c r="I186" s="2"/>
      <c r="J186" s="2"/>
      <c r="K186" s="2"/>
    </row>
    <row r="187" spans="1:11" ht="210" customHeight="1" x14ac:dyDescent="0.25">
      <c r="A187" s="2" t="s">
        <v>0</v>
      </c>
      <c r="B187" s="2" t="s">
        <v>26</v>
      </c>
      <c r="C187" s="4" t="s">
        <v>246</v>
      </c>
      <c r="D187" s="2" t="s">
        <v>247</v>
      </c>
      <c r="E187" s="2" t="s">
        <v>4</v>
      </c>
      <c r="F187" s="2" t="s">
        <v>245</v>
      </c>
      <c r="G187" s="2" t="s">
        <v>235</v>
      </c>
      <c r="H187" s="2" t="s">
        <v>88</v>
      </c>
      <c r="I187" s="2">
        <v>4</v>
      </c>
      <c r="J187" s="2"/>
      <c r="K187" s="2" t="s">
        <v>7</v>
      </c>
    </row>
    <row r="188" spans="1:11" x14ac:dyDescent="0.25">
      <c r="A188" s="2"/>
      <c r="B188" s="2"/>
      <c r="C188" s="4"/>
      <c r="D188" s="2"/>
      <c r="E188" s="2"/>
      <c r="F188" s="2"/>
      <c r="G188" s="2"/>
      <c r="H188" s="2"/>
      <c r="I188" s="2"/>
      <c r="J188" s="2"/>
      <c r="K188" s="2"/>
    </row>
    <row r="189" spans="1:11" ht="210" customHeight="1" x14ac:dyDescent="0.25">
      <c r="A189" s="2" t="s">
        <v>0</v>
      </c>
      <c r="B189" s="2" t="s">
        <v>1</v>
      </c>
      <c r="C189" s="4" t="s">
        <v>248</v>
      </c>
      <c r="D189" s="2"/>
      <c r="E189" s="2" t="s">
        <v>4</v>
      </c>
      <c r="F189" s="2" t="s">
        <v>249</v>
      </c>
      <c r="G189" s="2" t="s">
        <v>219</v>
      </c>
      <c r="H189" s="3">
        <v>36550</v>
      </c>
      <c r="I189" s="2">
        <v>4</v>
      </c>
      <c r="J189" s="2"/>
      <c r="K189" s="2" t="s">
        <v>7</v>
      </c>
    </row>
    <row r="190" spans="1:11" x14ac:dyDescent="0.25">
      <c r="A190" s="2"/>
      <c r="B190" s="2"/>
      <c r="C190" s="4"/>
      <c r="D190" s="2"/>
      <c r="E190" s="2"/>
      <c r="F190" s="2"/>
      <c r="G190" s="2"/>
      <c r="H190" s="3"/>
      <c r="I190" s="2"/>
      <c r="J190" s="2"/>
      <c r="K190" s="2"/>
    </row>
    <row r="191" spans="1:11" ht="210" customHeight="1" x14ac:dyDescent="0.25">
      <c r="A191" s="2" t="s">
        <v>0</v>
      </c>
      <c r="B191" s="2" t="s">
        <v>1</v>
      </c>
      <c r="C191" s="4" t="s">
        <v>250</v>
      </c>
      <c r="D191" s="2"/>
      <c r="E191" s="2" t="s">
        <v>4</v>
      </c>
      <c r="F191" s="2" t="s">
        <v>251</v>
      </c>
      <c r="G191" s="2" t="s">
        <v>219</v>
      </c>
      <c r="H191" s="2" t="s">
        <v>252</v>
      </c>
      <c r="I191" s="2">
        <v>4</v>
      </c>
      <c r="J191" s="2"/>
      <c r="K191" s="2" t="s">
        <v>7</v>
      </c>
    </row>
    <row r="192" spans="1:11" x14ac:dyDescent="0.25">
      <c r="A192" s="2"/>
      <c r="B192" s="2"/>
      <c r="C192" s="4"/>
      <c r="D192" s="2"/>
      <c r="E192" s="2"/>
      <c r="F192" s="2"/>
      <c r="G192" s="2"/>
      <c r="H192" s="2"/>
      <c r="I192" s="2"/>
      <c r="J192" s="2"/>
      <c r="K192" s="2"/>
    </row>
    <row r="193" spans="1:13" ht="240" customHeight="1" x14ac:dyDescent="0.25">
      <c r="A193" s="2" t="s">
        <v>0</v>
      </c>
      <c r="B193" s="2" t="s">
        <v>26</v>
      </c>
      <c r="C193" s="4" t="s">
        <v>253</v>
      </c>
      <c r="D193" s="2"/>
      <c r="E193" s="2" t="s">
        <v>4</v>
      </c>
      <c r="F193" s="2" t="s">
        <v>84</v>
      </c>
      <c r="G193" s="2" t="s">
        <v>235</v>
      </c>
      <c r="H193" s="2" t="s">
        <v>88</v>
      </c>
      <c r="I193" s="2">
        <v>5</v>
      </c>
      <c r="J193" s="2"/>
      <c r="K193" s="2" t="s">
        <v>7</v>
      </c>
    </row>
    <row r="194" spans="1:13" x14ac:dyDescent="0.25">
      <c r="A194" s="2"/>
      <c r="B194" s="2"/>
      <c r="C194" s="4"/>
      <c r="D194" s="2"/>
      <c r="E194" s="2"/>
      <c r="F194" s="2"/>
      <c r="G194" s="2"/>
      <c r="H194" s="2"/>
      <c r="I194" s="2"/>
      <c r="J194" s="2"/>
      <c r="K194" s="2"/>
    </row>
    <row r="195" spans="1:13" ht="240" customHeight="1" x14ac:dyDescent="0.25">
      <c r="A195" s="2" t="s">
        <v>0</v>
      </c>
      <c r="B195" s="2" t="s">
        <v>26</v>
      </c>
      <c r="C195" s="4" t="s">
        <v>254</v>
      </c>
      <c r="D195" s="2"/>
      <c r="E195" s="2" t="s">
        <v>4</v>
      </c>
      <c r="F195" s="2" t="s">
        <v>106</v>
      </c>
      <c r="G195" s="2" t="s">
        <v>235</v>
      </c>
      <c r="H195" s="2" t="s">
        <v>88</v>
      </c>
      <c r="I195" s="2">
        <v>2</v>
      </c>
      <c r="J195" s="2"/>
      <c r="K195" s="2" t="s">
        <v>7</v>
      </c>
    </row>
    <row r="196" spans="1:13" x14ac:dyDescent="0.25">
      <c r="A196" s="2"/>
      <c r="B196" s="2"/>
      <c r="C196" s="4"/>
      <c r="D196" s="2"/>
      <c r="E196" s="2"/>
      <c r="F196" s="2"/>
      <c r="G196" s="2"/>
      <c r="H196" s="2"/>
      <c r="I196" s="2"/>
      <c r="J196" s="2"/>
      <c r="K196" s="2"/>
    </row>
    <row r="197" spans="1:13" ht="240" customHeight="1" x14ac:dyDescent="0.25">
      <c r="A197" s="2" t="s">
        <v>0</v>
      </c>
      <c r="B197" s="2" t="s">
        <v>26</v>
      </c>
      <c r="C197" s="4" t="s">
        <v>255</v>
      </c>
      <c r="D197" s="2"/>
      <c r="E197" s="2" t="s">
        <v>4</v>
      </c>
      <c r="F197" s="2" t="s">
        <v>106</v>
      </c>
      <c r="G197" s="2" t="s">
        <v>235</v>
      </c>
      <c r="H197" s="2" t="s">
        <v>88</v>
      </c>
      <c r="I197" s="2">
        <v>2</v>
      </c>
      <c r="J197" s="2"/>
      <c r="K197" s="2" t="s">
        <v>7</v>
      </c>
    </row>
    <row r="198" spans="1:13" x14ac:dyDescent="0.25">
      <c r="A198" s="2"/>
      <c r="B198" s="2"/>
      <c r="C198" s="4"/>
      <c r="D198" s="2"/>
      <c r="E198" s="2"/>
      <c r="F198" s="2"/>
      <c r="G198" s="2"/>
      <c r="H198" s="2"/>
      <c r="I198" s="2"/>
      <c r="J198" s="2"/>
      <c r="K198" s="2"/>
    </row>
    <row r="199" spans="1:13" ht="195" customHeight="1" x14ac:dyDescent="0.25">
      <c r="A199" s="2" t="s">
        <v>0</v>
      </c>
      <c r="B199" s="2" t="s">
        <v>1</v>
      </c>
      <c r="C199" s="4" t="s">
        <v>256</v>
      </c>
      <c r="D199" s="2" t="s">
        <v>11</v>
      </c>
      <c r="E199" s="2" t="s">
        <v>4</v>
      </c>
      <c r="F199" s="2" t="s">
        <v>257</v>
      </c>
      <c r="G199" s="2" t="s">
        <v>258</v>
      </c>
      <c r="H199" s="2" t="s">
        <v>259</v>
      </c>
      <c r="I199" s="2">
        <v>4</v>
      </c>
      <c r="J199" s="2"/>
      <c r="K199" s="2" t="s">
        <v>7</v>
      </c>
    </row>
    <row r="200" spans="1:13" x14ac:dyDescent="0.25">
      <c r="A200" s="2"/>
      <c r="B200" s="2"/>
      <c r="C200" s="4"/>
      <c r="D200" s="2"/>
      <c r="E200" s="2"/>
      <c r="F200" s="2"/>
      <c r="G200" s="2"/>
      <c r="H200" s="2"/>
      <c r="I200" s="2"/>
      <c r="J200" s="2"/>
      <c r="K200" s="2"/>
    </row>
    <row r="201" spans="1:13" ht="165" customHeight="1" x14ac:dyDescent="0.25">
      <c r="A201" s="2" t="s">
        <v>0</v>
      </c>
      <c r="B201" s="2" t="s">
        <v>26</v>
      </c>
      <c r="C201" s="4" t="s">
        <v>260</v>
      </c>
      <c r="D201" s="2" t="s">
        <v>11</v>
      </c>
      <c r="E201" s="2" t="s">
        <v>4</v>
      </c>
      <c r="F201" s="2" t="s">
        <v>261</v>
      </c>
      <c r="G201" s="2" t="s">
        <v>258</v>
      </c>
      <c r="H201" s="2" t="s">
        <v>262</v>
      </c>
      <c r="I201" s="2">
        <v>4</v>
      </c>
      <c r="M201">
        <v>1</v>
      </c>
    </row>
    <row r="202" spans="1:13" x14ac:dyDescent="0.25">
      <c r="A202" s="2"/>
      <c r="B202" s="2"/>
      <c r="C202" s="4"/>
      <c r="D202" s="2"/>
      <c r="E202" s="2"/>
      <c r="F202" s="2"/>
      <c r="G202" s="2"/>
      <c r="H202" s="2"/>
      <c r="I202" s="2"/>
    </row>
    <row r="205" spans="1:13" ht="225" customHeight="1" x14ac:dyDescent="0.25">
      <c r="A205" s="2" t="s">
        <v>0</v>
      </c>
      <c r="B205" s="2" t="s">
        <v>26</v>
      </c>
      <c r="C205" s="4" t="s">
        <v>263</v>
      </c>
      <c r="D205" s="2"/>
      <c r="E205" s="2" t="s">
        <v>4</v>
      </c>
      <c r="F205" s="2" t="s">
        <v>264</v>
      </c>
      <c r="G205" s="2" t="s">
        <v>265</v>
      </c>
      <c r="H205" s="2" t="s">
        <v>266</v>
      </c>
      <c r="I205" s="2">
        <v>4</v>
      </c>
      <c r="J205" s="2"/>
      <c r="K205" s="2" t="s">
        <v>7</v>
      </c>
    </row>
    <row r="206" spans="1:13" x14ac:dyDescent="0.25">
      <c r="A206" s="2"/>
      <c r="B206" s="2"/>
      <c r="C206" s="4"/>
      <c r="D206" s="2"/>
      <c r="E206" s="2"/>
      <c r="F206" s="2"/>
      <c r="G206" s="2"/>
      <c r="H206" s="2"/>
      <c r="I206" s="2"/>
      <c r="J206" s="2"/>
      <c r="K206" s="2"/>
    </row>
    <row r="207" spans="1:13" ht="225" customHeight="1" x14ac:dyDescent="0.25">
      <c r="A207" s="2" t="s">
        <v>0</v>
      </c>
      <c r="B207" s="2" t="s">
        <v>1</v>
      </c>
      <c r="C207" s="4" t="s">
        <v>267</v>
      </c>
      <c r="D207" s="2"/>
      <c r="E207" s="2" t="s">
        <v>4</v>
      </c>
      <c r="F207" s="2" t="s">
        <v>268</v>
      </c>
      <c r="G207" s="2" t="s">
        <v>265</v>
      </c>
      <c r="H207" s="3">
        <v>36581</v>
      </c>
      <c r="I207" s="2">
        <v>4</v>
      </c>
      <c r="J207" s="2"/>
      <c r="K207" s="2" t="s">
        <v>7</v>
      </c>
    </row>
    <row r="208" spans="1:13" x14ac:dyDescent="0.25">
      <c r="A208" s="2"/>
      <c r="B208" s="2"/>
      <c r="C208" s="4"/>
      <c r="D208" s="2"/>
      <c r="E208" s="2"/>
      <c r="F208" s="2"/>
      <c r="G208" s="2"/>
      <c r="H208" s="3"/>
      <c r="I208" s="2"/>
      <c r="J208" s="2"/>
      <c r="K208" s="2"/>
    </row>
    <row r="209" spans="1:11" ht="210" customHeight="1" x14ac:dyDescent="0.25">
      <c r="A209" s="2" t="s">
        <v>0</v>
      </c>
      <c r="B209" s="2" t="s">
        <v>1</v>
      </c>
      <c r="C209" s="4" t="s">
        <v>269</v>
      </c>
      <c r="D209" s="2"/>
      <c r="E209" s="2" t="s">
        <v>4</v>
      </c>
      <c r="F209" s="2" t="s">
        <v>270</v>
      </c>
      <c r="G209" s="2" t="s">
        <v>265</v>
      </c>
      <c r="H209" s="3">
        <v>36855</v>
      </c>
      <c r="I209" s="2">
        <v>4</v>
      </c>
      <c r="J209" s="2"/>
      <c r="K209" s="2" t="s">
        <v>7</v>
      </c>
    </row>
    <row r="210" spans="1:11" x14ac:dyDescent="0.25">
      <c r="A210" s="2"/>
      <c r="B210" s="2"/>
      <c r="C210" s="4"/>
      <c r="D210" s="2"/>
      <c r="E210" s="2"/>
      <c r="F210" s="2"/>
      <c r="G210" s="2"/>
      <c r="H210" s="3"/>
      <c r="I210" s="2"/>
      <c r="J210" s="2"/>
      <c r="K210" s="2"/>
    </row>
    <row r="211" spans="1:11" ht="270" customHeight="1" x14ac:dyDescent="0.25">
      <c r="A211" s="2" t="s">
        <v>0</v>
      </c>
      <c r="B211" s="2" t="s">
        <v>1</v>
      </c>
      <c r="C211" s="4" t="s">
        <v>271</v>
      </c>
      <c r="D211" s="2"/>
      <c r="E211" s="2" t="s">
        <v>4</v>
      </c>
      <c r="F211" s="2" t="s">
        <v>214</v>
      </c>
      <c r="G211" s="2" t="s">
        <v>228</v>
      </c>
      <c r="H211" s="3">
        <v>36719</v>
      </c>
      <c r="I211" s="2">
        <v>4</v>
      </c>
      <c r="J211" s="2"/>
      <c r="K211" s="2" t="s">
        <v>7</v>
      </c>
    </row>
    <row r="212" spans="1:11" x14ac:dyDescent="0.25">
      <c r="A212" s="2"/>
      <c r="B212" s="2"/>
      <c r="C212" s="4"/>
      <c r="D212" s="2"/>
      <c r="E212" s="2"/>
      <c r="F212" s="2"/>
      <c r="G212" s="2"/>
      <c r="H212" s="3"/>
      <c r="I212" s="2"/>
      <c r="J212" s="2"/>
      <c r="K212" s="2"/>
    </row>
    <row r="213" spans="1:11" ht="60" customHeight="1" x14ac:dyDescent="0.25">
      <c r="A213" s="2" t="s">
        <v>0</v>
      </c>
      <c r="B213" s="2" t="s">
        <v>1</v>
      </c>
      <c r="C213" s="4" t="s">
        <v>272</v>
      </c>
      <c r="D213" s="2"/>
      <c r="E213" s="2" t="s">
        <v>4</v>
      </c>
      <c r="F213" s="2" t="s">
        <v>273</v>
      </c>
      <c r="G213" s="2" t="s">
        <v>274</v>
      </c>
      <c r="H213" s="2" t="s">
        <v>275</v>
      </c>
      <c r="I213" s="2">
        <v>1</v>
      </c>
      <c r="J213" s="2"/>
      <c r="K213" s="2" t="s">
        <v>7</v>
      </c>
    </row>
    <row r="214" spans="1:11" x14ac:dyDescent="0.25">
      <c r="A214" s="2"/>
      <c r="B214" s="2"/>
      <c r="C214" s="4"/>
      <c r="D214" s="2"/>
      <c r="E214" s="2"/>
      <c r="F214" s="2"/>
      <c r="G214" s="2"/>
      <c r="H214" s="2"/>
      <c r="I214" s="2"/>
      <c r="J214" s="2"/>
      <c r="K214" s="2"/>
    </row>
    <row r="215" spans="1:11" ht="180" customHeight="1" x14ac:dyDescent="0.25">
      <c r="A215" s="2" t="s">
        <v>0</v>
      </c>
      <c r="B215" s="2" t="s">
        <v>1</v>
      </c>
      <c r="C215" s="4" t="s">
        <v>276</v>
      </c>
      <c r="D215" s="2"/>
      <c r="E215" s="2" t="s">
        <v>4</v>
      </c>
      <c r="F215" s="2" t="s">
        <v>277</v>
      </c>
      <c r="G215" s="2" t="s">
        <v>228</v>
      </c>
      <c r="H215" s="3">
        <v>36581</v>
      </c>
      <c r="I215" s="2">
        <v>4</v>
      </c>
      <c r="J215" s="2"/>
      <c r="K215" s="2" t="s">
        <v>7</v>
      </c>
    </row>
    <row r="216" spans="1:11" x14ac:dyDescent="0.25">
      <c r="A216" s="2"/>
      <c r="B216" s="2"/>
      <c r="C216" s="4"/>
      <c r="D216" s="2"/>
      <c r="E216" s="2"/>
      <c r="F216" s="2"/>
      <c r="G216" s="2"/>
      <c r="H216" s="3"/>
      <c r="I216" s="2"/>
      <c r="J216" s="2"/>
      <c r="K216" s="2"/>
    </row>
    <row r="217" spans="1:11" ht="195" customHeight="1" x14ac:dyDescent="0.25">
      <c r="A217" s="2" t="s">
        <v>0</v>
      </c>
      <c r="B217" s="2" t="s">
        <v>1</v>
      </c>
      <c r="C217" s="4" t="s">
        <v>278</v>
      </c>
      <c r="D217" s="2"/>
      <c r="E217" s="2" t="s">
        <v>4</v>
      </c>
      <c r="F217" s="2" t="s">
        <v>279</v>
      </c>
      <c r="G217" s="2" t="s">
        <v>258</v>
      </c>
      <c r="H217" s="2" t="s">
        <v>280</v>
      </c>
      <c r="I217" s="2">
        <v>4</v>
      </c>
      <c r="J217" s="2"/>
      <c r="K217" s="2" t="s">
        <v>7</v>
      </c>
    </row>
    <row r="218" spans="1:11" x14ac:dyDescent="0.25">
      <c r="A218" s="2"/>
      <c r="B218" s="2"/>
      <c r="C218" s="4"/>
      <c r="D218" s="2"/>
      <c r="E218" s="2"/>
      <c r="F218" s="2"/>
      <c r="G218" s="2"/>
      <c r="H218" s="2"/>
      <c r="I218" s="2"/>
      <c r="J218" s="2"/>
      <c r="K218" s="2"/>
    </row>
    <row r="219" spans="1:11" ht="60" customHeight="1" x14ac:dyDescent="0.25">
      <c r="A219" s="2" t="s">
        <v>0</v>
      </c>
      <c r="B219" s="2" t="s">
        <v>1</v>
      </c>
      <c r="C219" s="4" t="s">
        <v>281</v>
      </c>
      <c r="D219" s="2"/>
      <c r="E219" s="2" t="s">
        <v>4</v>
      </c>
      <c r="F219" s="2" t="s">
        <v>273</v>
      </c>
      <c r="G219" s="2" t="s">
        <v>274</v>
      </c>
      <c r="H219" s="2" t="s">
        <v>275</v>
      </c>
      <c r="I219" s="2">
        <v>1</v>
      </c>
      <c r="J219" s="2"/>
      <c r="K219" s="2" t="s">
        <v>7</v>
      </c>
    </row>
    <row r="220" spans="1:11" x14ac:dyDescent="0.25">
      <c r="A220" s="2"/>
      <c r="B220" s="2"/>
      <c r="C220" s="4"/>
      <c r="D220" s="2"/>
      <c r="E220" s="2"/>
      <c r="F220" s="2"/>
      <c r="G220" s="2"/>
      <c r="H220" s="2"/>
      <c r="I220" s="2"/>
      <c r="J220" s="2"/>
      <c r="K220" s="2"/>
    </row>
    <row r="221" spans="1:11" ht="270" customHeight="1" x14ac:dyDescent="0.25">
      <c r="A221" s="2" t="s">
        <v>0</v>
      </c>
      <c r="B221" s="2" t="s">
        <v>1</v>
      </c>
      <c r="C221" s="4" t="s">
        <v>282</v>
      </c>
      <c r="D221" s="2"/>
      <c r="E221" s="2" t="s">
        <v>4</v>
      </c>
      <c r="F221" s="2" t="s">
        <v>159</v>
      </c>
      <c r="G221" s="2" t="s">
        <v>265</v>
      </c>
      <c r="H221" s="3">
        <v>36621</v>
      </c>
      <c r="I221" s="2">
        <v>4</v>
      </c>
      <c r="J221" s="2"/>
      <c r="K221" s="2" t="s">
        <v>7</v>
      </c>
    </row>
    <row r="222" spans="1:11" x14ac:dyDescent="0.25">
      <c r="A222" s="2"/>
      <c r="B222" s="2"/>
      <c r="C222" s="4"/>
      <c r="D222" s="2"/>
      <c r="E222" s="2"/>
      <c r="F222" s="2"/>
      <c r="G222" s="2"/>
      <c r="H222" s="3"/>
      <c r="I222" s="2"/>
      <c r="J222" s="2"/>
      <c r="K222" s="2"/>
    </row>
    <row r="223" spans="1:11" ht="270" customHeight="1" x14ac:dyDescent="0.25">
      <c r="A223" s="2" t="s">
        <v>0</v>
      </c>
      <c r="B223" s="2" t="s">
        <v>1</v>
      </c>
      <c r="C223" s="4" t="s">
        <v>283</v>
      </c>
      <c r="D223" s="2"/>
      <c r="E223" s="2" t="s">
        <v>4</v>
      </c>
      <c r="F223" s="2" t="s">
        <v>159</v>
      </c>
      <c r="G223" s="2" t="s">
        <v>265</v>
      </c>
      <c r="H223" s="3">
        <v>36527</v>
      </c>
      <c r="I223" s="2">
        <v>4</v>
      </c>
      <c r="J223" s="2"/>
      <c r="K223" s="2" t="s">
        <v>7</v>
      </c>
    </row>
    <row r="224" spans="1:11" x14ac:dyDescent="0.25">
      <c r="A224" s="2"/>
      <c r="B224" s="2"/>
      <c r="C224" s="4"/>
      <c r="D224" s="2"/>
      <c r="E224" s="2"/>
      <c r="F224" s="2"/>
      <c r="G224" s="2"/>
      <c r="H224" s="3"/>
      <c r="I224" s="2"/>
      <c r="J224" s="2"/>
      <c r="K224" s="2"/>
    </row>
    <row r="225" spans="1:11" ht="225" customHeight="1" x14ac:dyDescent="0.25">
      <c r="A225" s="2" t="s">
        <v>0</v>
      </c>
      <c r="B225" s="2" t="s">
        <v>26</v>
      </c>
      <c r="C225" s="4" t="s">
        <v>284</v>
      </c>
      <c r="D225" s="2" t="s">
        <v>285</v>
      </c>
      <c r="E225" s="2" t="s">
        <v>4</v>
      </c>
      <c r="F225" s="2" t="s">
        <v>286</v>
      </c>
      <c r="G225" s="2" t="s">
        <v>274</v>
      </c>
      <c r="H225" s="2" t="s">
        <v>266</v>
      </c>
      <c r="I225" s="2">
        <v>4</v>
      </c>
      <c r="J225" s="2"/>
      <c r="K225" s="2" t="s">
        <v>7</v>
      </c>
    </row>
    <row r="226" spans="1:11" x14ac:dyDescent="0.25">
      <c r="A226" s="2"/>
      <c r="B226" s="2"/>
      <c r="C226" s="4"/>
      <c r="D226" s="2"/>
      <c r="E226" s="2"/>
      <c r="F226" s="2"/>
      <c r="G226" s="2"/>
      <c r="H226" s="2"/>
      <c r="I226" s="2"/>
      <c r="J226" s="2"/>
      <c r="K226" s="2"/>
    </row>
    <row r="227" spans="1:11" ht="225" customHeight="1" x14ac:dyDescent="0.25">
      <c r="A227" s="2" t="s">
        <v>0</v>
      </c>
      <c r="B227" s="2" t="s">
        <v>1</v>
      </c>
      <c r="C227" s="4" t="s">
        <v>287</v>
      </c>
      <c r="D227" s="2" t="s">
        <v>285</v>
      </c>
      <c r="E227" s="2" t="s">
        <v>4</v>
      </c>
      <c r="F227" s="2" t="s">
        <v>288</v>
      </c>
      <c r="G227" s="2" t="s">
        <v>274</v>
      </c>
      <c r="H227" s="3">
        <v>36763</v>
      </c>
      <c r="I227" s="2">
        <v>4</v>
      </c>
      <c r="J227" s="2"/>
      <c r="K227" s="2" t="s">
        <v>7</v>
      </c>
    </row>
    <row r="228" spans="1:11" x14ac:dyDescent="0.25">
      <c r="A228" s="2"/>
      <c r="B228" s="2"/>
      <c r="C228" s="4"/>
      <c r="D228" s="2"/>
      <c r="E228" s="2"/>
      <c r="F228" s="2"/>
      <c r="G228" s="2"/>
      <c r="H228" s="3"/>
      <c r="I228" s="2"/>
      <c r="J228" s="2"/>
      <c r="K228" s="2"/>
    </row>
    <row r="229" spans="1:11" ht="225" customHeight="1" x14ac:dyDescent="0.25">
      <c r="A229" s="2" t="s">
        <v>0</v>
      </c>
      <c r="B229" s="2" t="s">
        <v>1</v>
      </c>
      <c r="C229" s="4" t="s">
        <v>289</v>
      </c>
      <c r="D229" s="2" t="s">
        <v>285</v>
      </c>
      <c r="E229" s="2" t="s">
        <v>4</v>
      </c>
      <c r="F229" s="2" t="s">
        <v>290</v>
      </c>
      <c r="G229" s="2" t="s">
        <v>274</v>
      </c>
      <c r="H229" s="2" t="s">
        <v>291</v>
      </c>
      <c r="I229" s="2">
        <v>4</v>
      </c>
      <c r="J229" s="2"/>
      <c r="K229" s="2" t="s">
        <v>7</v>
      </c>
    </row>
    <row r="230" spans="1:11" x14ac:dyDescent="0.25">
      <c r="A230" s="2"/>
      <c r="B230" s="2"/>
      <c r="C230" s="4"/>
      <c r="D230" s="2"/>
      <c r="E230" s="2"/>
      <c r="F230" s="2"/>
      <c r="G230" s="2"/>
      <c r="H230" s="2"/>
      <c r="I230" s="2"/>
      <c r="J230" s="2"/>
      <c r="K230" s="2"/>
    </row>
    <row r="231" spans="1:11" ht="210" customHeight="1" x14ac:dyDescent="0.25">
      <c r="A231" s="2" t="s">
        <v>0</v>
      </c>
      <c r="B231" s="2" t="s">
        <v>1</v>
      </c>
      <c r="C231" s="4" t="s">
        <v>292</v>
      </c>
      <c r="D231" s="2"/>
      <c r="E231" s="2" t="s">
        <v>4</v>
      </c>
      <c r="F231" s="2" t="s">
        <v>293</v>
      </c>
      <c r="G231" s="2" t="s">
        <v>228</v>
      </c>
      <c r="H231" s="3">
        <v>36885</v>
      </c>
      <c r="I231" s="2">
        <v>4</v>
      </c>
    </row>
    <row r="232" spans="1:11" x14ac:dyDescent="0.25">
      <c r="A232" s="2"/>
      <c r="B232" s="2"/>
      <c r="C232" s="4"/>
      <c r="D232" s="2"/>
      <c r="E232" s="2"/>
      <c r="F232" s="2"/>
      <c r="G232" s="2"/>
      <c r="H232" s="3"/>
      <c r="I232" s="2"/>
    </row>
    <row r="235" spans="1:11" ht="165" customHeight="1" x14ac:dyDescent="0.25">
      <c r="A235" s="2" t="s">
        <v>0</v>
      </c>
      <c r="B235" s="2" t="s">
        <v>1</v>
      </c>
      <c r="C235" s="4" t="s">
        <v>294</v>
      </c>
      <c r="D235" s="2"/>
      <c r="E235" s="2" t="s">
        <v>4</v>
      </c>
      <c r="F235" s="2" t="s">
        <v>295</v>
      </c>
      <c r="G235" s="2" t="s">
        <v>296</v>
      </c>
      <c r="H235" s="3">
        <v>36565</v>
      </c>
      <c r="I235" s="2">
        <v>0</v>
      </c>
      <c r="J235" s="2"/>
      <c r="K235" s="2" t="s">
        <v>7</v>
      </c>
    </row>
    <row r="236" spans="1:11" x14ac:dyDescent="0.25">
      <c r="A236" s="2"/>
      <c r="B236" s="2"/>
      <c r="C236" s="4"/>
      <c r="D236" s="2"/>
      <c r="E236" s="2"/>
      <c r="F236" s="2"/>
      <c r="G236" s="2"/>
      <c r="H236" s="3"/>
      <c r="I236" s="2"/>
      <c r="J236" s="2"/>
      <c r="K236" s="2"/>
    </row>
    <row r="237" spans="1:11" ht="165" customHeight="1" x14ac:dyDescent="0.25">
      <c r="A237" s="2" t="s">
        <v>0</v>
      </c>
      <c r="B237" s="2" t="s">
        <v>26</v>
      </c>
      <c r="C237" s="4" t="s">
        <v>297</v>
      </c>
      <c r="D237" s="2"/>
      <c r="E237" s="2" t="s">
        <v>4</v>
      </c>
      <c r="F237" s="2" t="s">
        <v>298</v>
      </c>
      <c r="G237" s="2" t="s">
        <v>296</v>
      </c>
      <c r="H237" s="2" t="s">
        <v>186</v>
      </c>
      <c r="I237" s="2">
        <v>0</v>
      </c>
      <c r="J237" s="2"/>
      <c r="K237" s="2" t="s">
        <v>7</v>
      </c>
    </row>
    <row r="238" spans="1:11" x14ac:dyDescent="0.25">
      <c r="A238" s="2"/>
      <c r="B238" s="2"/>
      <c r="C238" s="4"/>
      <c r="D238" s="2"/>
      <c r="E238" s="2"/>
      <c r="F238" s="2"/>
      <c r="G238" s="2"/>
      <c r="H238" s="2"/>
      <c r="I238" s="2"/>
      <c r="J238" s="2"/>
      <c r="K238" s="2"/>
    </row>
    <row r="239" spans="1:11" ht="165" customHeight="1" x14ac:dyDescent="0.25">
      <c r="A239" s="2" t="s">
        <v>0</v>
      </c>
      <c r="B239" s="2" t="s">
        <v>26</v>
      </c>
      <c r="C239" s="4" t="s">
        <v>299</v>
      </c>
      <c r="D239" s="2"/>
      <c r="E239" s="2" t="s">
        <v>4</v>
      </c>
      <c r="F239" s="2" t="s">
        <v>300</v>
      </c>
      <c r="G239" s="2" t="s">
        <v>296</v>
      </c>
      <c r="H239" s="2" t="s">
        <v>186</v>
      </c>
      <c r="I239" s="2">
        <v>0</v>
      </c>
      <c r="J239" s="2"/>
      <c r="K239" s="2" t="s">
        <v>7</v>
      </c>
    </row>
    <row r="240" spans="1:11" x14ac:dyDescent="0.25">
      <c r="A240" s="2"/>
      <c r="B240" s="2"/>
      <c r="C240" s="4"/>
      <c r="D240" s="2"/>
      <c r="E240" s="2"/>
      <c r="F240" s="2"/>
      <c r="G240" s="2"/>
      <c r="H240" s="2"/>
      <c r="I240" s="2"/>
      <c r="J240" s="2"/>
      <c r="K240" s="2"/>
    </row>
    <row r="241" spans="1:11" ht="165" customHeight="1" x14ac:dyDescent="0.25">
      <c r="A241" s="2" t="s">
        <v>0</v>
      </c>
      <c r="B241" s="2" t="s">
        <v>1</v>
      </c>
      <c r="C241" s="4" t="s">
        <v>301</v>
      </c>
      <c r="D241" s="2"/>
      <c r="E241" s="2" t="s">
        <v>4</v>
      </c>
      <c r="F241" s="2" t="s">
        <v>302</v>
      </c>
      <c r="G241" s="2" t="s">
        <v>296</v>
      </c>
      <c r="H241" s="3">
        <v>36686</v>
      </c>
      <c r="I241" s="2">
        <v>0</v>
      </c>
      <c r="J241" s="2"/>
      <c r="K241" s="2" t="s">
        <v>7</v>
      </c>
    </row>
    <row r="242" spans="1:11" x14ac:dyDescent="0.25">
      <c r="A242" s="2"/>
      <c r="B242" s="2"/>
      <c r="C242" s="4"/>
      <c r="D242" s="2"/>
      <c r="E242" s="2"/>
      <c r="F242" s="2"/>
      <c r="G242" s="2"/>
      <c r="H242" s="3"/>
      <c r="I242" s="2"/>
      <c r="J242" s="2"/>
      <c r="K242" s="2"/>
    </row>
    <row r="243" spans="1:11" ht="165" customHeight="1" x14ac:dyDescent="0.25">
      <c r="A243" s="2" t="s">
        <v>0</v>
      </c>
      <c r="B243" s="2" t="s">
        <v>1</v>
      </c>
      <c r="C243" s="4" t="s">
        <v>303</v>
      </c>
      <c r="D243" s="2"/>
      <c r="E243" s="2" t="s">
        <v>4</v>
      </c>
      <c r="F243" s="2" t="s">
        <v>304</v>
      </c>
      <c r="G243" s="2" t="s">
        <v>296</v>
      </c>
      <c r="H243" s="3">
        <v>36594</v>
      </c>
      <c r="I243" s="2">
        <v>0</v>
      </c>
      <c r="J243" s="2"/>
      <c r="K243" s="2" t="s">
        <v>7</v>
      </c>
    </row>
    <row r="244" spans="1:11" x14ac:dyDescent="0.25">
      <c r="A244" s="2"/>
      <c r="B244" s="2"/>
      <c r="C244" s="4"/>
      <c r="D244" s="2"/>
      <c r="E244" s="2"/>
      <c r="F244" s="2"/>
      <c r="G244" s="2"/>
      <c r="H244" s="3"/>
      <c r="I244" s="2"/>
      <c r="J244" s="2"/>
      <c r="K244" s="2"/>
    </row>
    <row r="245" spans="1:11" ht="165" customHeight="1" x14ac:dyDescent="0.25">
      <c r="A245" s="2" t="s">
        <v>0</v>
      </c>
      <c r="B245" s="2" t="s">
        <v>1</v>
      </c>
      <c r="C245" s="4" t="s">
        <v>305</v>
      </c>
      <c r="D245" s="2"/>
      <c r="E245" s="2" t="s">
        <v>4</v>
      </c>
      <c r="F245" s="2" t="s">
        <v>306</v>
      </c>
      <c r="G245" s="2" t="s">
        <v>296</v>
      </c>
      <c r="H245" s="3">
        <v>36565</v>
      </c>
      <c r="I245" s="2">
        <v>0</v>
      </c>
      <c r="J245" s="2"/>
      <c r="K245" s="2" t="s">
        <v>7</v>
      </c>
    </row>
    <row r="246" spans="1:11" x14ac:dyDescent="0.25">
      <c r="A246" s="2"/>
      <c r="B246" s="2"/>
      <c r="C246" s="4"/>
      <c r="D246" s="2"/>
      <c r="E246" s="2"/>
      <c r="F246" s="2"/>
      <c r="G246" s="2"/>
      <c r="H246" s="3"/>
      <c r="I246" s="2"/>
      <c r="J246" s="2"/>
      <c r="K246" s="2"/>
    </row>
    <row r="247" spans="1:11" ht="150" customHeight="1" x14ac:dyDescent="0.25">
      <c r="A247" s="2" t="s">
        <v>0</v>
      </c>
      <c r="B247" s="2" t="s">
        <v>26</v>
      </c>
      <c r="C247" s="4" t="s">
        <v>307</v>
      </c>
      <c r="D247" s="2"/>
      <c r="E247" s="2" t="s">
        <v>4</v>
      </c>
      <c r="F247" s="2" t="s">
        <v>308</v>
      </c>
      <c r="G247" s="2" t="s">
        <v>296</v>
      </c>
      <c r="H247" s="2" t="s">
        <v>186</v>
      </c>
      <c r="I247" s="2">
        <v>0</v>
      </c>
      <c r="J247" s="2"/>
      <c r="K247" s="2" t="s">
        <v>7</v>
      </c>
    </row>
    <row r="248" spans="1:11" x14ac:dyDescent="0.25">
      <c r="A248" s="2"/>
      <c r="B248" s="2"/>
      <c r="C248" s="4"/>
      <c r="D248" s="2"/>
      <c r="E248" s="2"/>
      <c r="F248" s="2"/>
      <c r="G248" s="2"/>
      <c r="H248" s="2"/>
      <c r="I248" s="2"/>
      <c r="J248" s="2"/>
      <c r="K248" s="2"/>
    </row>
    <row r="249" spans="1:11" ht="150" customHeight="1" x14ac:dyDescent="0.25">
      <c r="A249" s="2" t="s">
        <v>0</v>
      </c>
      <c r="B249" s="2" t="s">
        <v>26</v>
      </c>
      <c r="C249" s="4" t="s">
        <v>309</v>
      </c>
      <c r="D249" s="2"/>
      <c r="E249" s="2" t="s">
        <v>4</v>
      </c>
      <c r="F249" s="2" t="s">
        <v>310</v>
      </c>
      <c r="G249" s="2" t="s">
        <v>296</v>
      </c>
      <c r="H249" s="2" t="s">
        <v>186</v>
      </c>
      <c r="I249" s="2">
        <v>0</v>
      </c>
      <c r="J249" s="2"/>
      <c r="K249" s="2" t="s">
        <v>7</v>
      </c>
    </row>
    <row r="250" spans="1:11" x14ac:dyDescent="0.25">
      <c r="A250" s="2"/>
      <c r="B250" s="2"/>
      <c r="C250" s="4"/>
      <c r="D250" s="2"/>
      <c r="E250" s="2"/>
      <c r="F250" s="2"/>
      <c r="G250" s="2"/>
      <c r="H250" s="2"/>
      <c r="I250" s="2"/>
      <c r="J250" s="2"/>
      <c r="K250" s="2"/>
    </row>
    <row r="251" spans="1:11" ht="150" customHeight="1" x14ac:dyDescent="0.25">
      <c r="A251" s="2" t="s">
        <v>0</v>
      </c>
      <c r="B251" s="2" t="s">
        <v>1</v>
      </c>
      <c r="C251" s="4" t="s">
        <v>311</v>
      </c>
      <c r="D251" s="2"/>
      <c r="E251" s="2" t="s">
        <v>4</v>
      </c>
      <c r="F251" s="2" t="s">
        <v>312</v>
      </c>
      <c r="G251" s="2" t="s">
        <v>296</v>
      </c>
      <c r="H251" s="3">
        <v>36534</v>
      </c>
      <c r="I251" s="2">
        <v>0</v>
      </c>
      <c r="J251" s="2"/>
      <c r="K251" s="2" t="s">
        <v>7</v>
      </c>
    </row>
    <row r="252" spans="1:11" x14ac:dyDescent="0.25">
      <c r="A252" s="2"/>
      <c r="B252" s="2"/>
      <c r="C252" s="4"/>
      <c r="D252" s="2"/>
      <c r="E252" s="2"/>
      <c r="F252" s="2"/>
      <c r="G252" s="2"/>
      <c r="H252" s="3"/>
      <c r="I252" s="2"/>
      <c r="J252" s="2"/>
      <c r="K252" s="2"/>
    </row>
    <row r="253" spans="1:11" ht="150" customHeight="1" x14ac:dyDescent="0.25">
      <c r="A253" s="2" t="s">
        <v>0</v>
      </c>
      <c r="B253" s="2" t="s">
        <v>1</v>
      </c>
      <c r="C253" s="4" t="s">
        <v>313</v>
      </c>
      <c r="D253" s="2"/>
      <c r="E253" s="2" t="s">
        <v>4</v>
      </c>
      <c r="F253" s="2" t="s">
        <v>314</v>
      </c>
      <c r="G253" s="2" t="s">
        <v>296</v>
      </c>
      <c r="H253" s="3">
        <v>36534</v>
      </c>
      <c r="I253" s="2">
        <v>0</v>
      </c>
      <c r="J253" s="2"/>
      <c r="K253" s="2" t="s">
        <v>7</v>
      </c>
    </row>
    <row r="254" spans="1:11" x14ac:dyDescent="0.25">
      <c r="A254" s="2"/>
      <c r="B254" s="2"/>
      <c r="C254" s="4"/>
      <c r="D254" s="2"/>
      <c r="E254" s="2"/>
      <c r="F254" s="2"/>
      <c r="G254" s="2"/>
      <c r="H254" s="3"/>
      <c r="I254" s="2"/>
      <c r="J254" s="2"/>
      <c r="K254" s="2"/>
    </row>
    <row r="255" spans="1:11" ht="150" customHeight="1" x14ac:dyDescent="0.25">
      <c r="A255" s="2" t="s">
        <v>0</v>
      </c>
      <c r="B255" s="2" t="s">
        <v>1</v>
      </c>
      <c r="C255" s="4" t="s">
        <v>315</v>
      </c>
      <c r="D255" s="2"/>
      <c r="E255" s="2" t="s">
        <v>4</v>
      </c>
      <c r="F255" s="2" t="s">
        <v>316</v>
      </c>
      <c r="G255" s="2" t="s">
        <v>296</v>
      </c>
      <c r="H255" s="3">
        <v>36686</v>
      </c>
      <c r="I255" s="2">
        <v>0</v>
      </c>
      <c r="J255" s="2"/>
      <c r="K255" s="2" t="s">
        <v>7</v>
      </c>
    </row>
    <row r="256" spans="1:11" x14ac:dyDescent="0.25">
      <c r="A256" s="2"/>
      <c r="B256" s="2"/>
      <c r="C256" s="4"/>
      <c r="D256" s="2"/>
      <c r="E256" s="2"/>
      <c r="F256" s="2"/>
      <c r="G256" s="2"/>
      <c r="H256" s="3"/>
      <c r="I256" s="2"/>
      <c r="J256" s="2"/>
      <c r="K256" s="2"/>
    </row>
    <row r="257" spans="1:11" ht="150" customHeight="1" x14ac:dyDescent="0.25">
      <c r="A257" s="2" t="s">
        <v>0</v>
      </c>
      <c r="B257" s="2" t="s">
        <v>1</v>
      </c>
      <c r="C257" s="4" t="s">
        <v>317</v>
      </c>
      <c r="D257" s="2"/>
      <c r="E257" s="2" t="s">
        <v>4</v>
      </c>
      <c r="F257" s="2" t="s">
        <v>318</v>
      </c>
      <c r="G257" s="2" t="s">
        <v>296</v>
      </c>
      <c r="H257" s="3">
        <v>36747</v>
      </c>
      <c r="I257" s="2">
        <v>0</v>
      </c>
      <c r="J257" s="2"/>
      <c r="K257" s="2" t="s">
        <v>7</v>
      </c>
    </row>
    <row r="258" spans="1:11" x14ac:dyDescent="0.25">
      <c r="A258" s="2"/>
      <c r="B258" s="2"/>
      <c r="C258" s="4"/>
      <c r="D258" s="2"/>
      <c r="E258" s="2"/>
      <c r="F258" s="2"/>
      <c r="G258" s="2"/>
      <c r="H258" s="3"/>
      <c r="I258" s="2"/>
      <c r="J258" s="2"/>
      <c r="K258" s="2"/>
    </row>
    <row r="259" spans="1:11" ht="150" customHeight="1" x14ac:dyDescent="0.25">
      <c r="A259" s="2" t="s">
        <v>0</v>
      </c>
      <c r="B259" s="2" t="s">
        <v>26</v>
      </c>
      <c r="C259" s="4" t="s">
        <v>319</v>
      </c>
      <c r="D259" s="2"/>
      <c r="E259" s="2" t="s">
        <v>4</v>
      </c>
      <c r="F259" s="2" t="s">
        <v>320</v>
      </c>
      <c r="G259" s="2" t="s">
        <v>296</v>
      </c>
      <c r="H259" s="2" t="s">
        <v>186</v>
      </c>
      <c r="I259" s="2">
        <v>0</v>
      </c>
      <c r="J259" s="2"/>
      <c r="K259" s="2" t="s">
        <v>7</v>
      </c>
    </row>
    <row r="260" spans="1:11" x14ac:dyDescent="0.25">
      <c r="A260" s="2"/>
      <c r="B260" s="2"/>
      <c r="C260" s="4"/>
      <c r="D260" s="2"/>
      <c r="E260" s="2"/>
      <c r="F260" s="2"/>
      <c r="G260" s="2"/>
      <c r="H260" s="2"/>
      <c r="I260" s="2"/>
      <c r="J260" s="2"/>
      <c r="K260" s="2"/>
    </row>
    <row r="261" spans="1:11" ht="150" customHeight="1" x14ac:dyDescent="0.25">
      <c r="A261" s="2" t="s">
        <v>0</v>
      </c>
      <c r="B261" s="2" t="s">
        <v>26</v>
      </c>
      <c r="C261" s="4" t="s">
        <v>321</v>
      </c>
      <c r="D261" s="2"/>
      <c r="E261" s="2" t="s">
        <v>4</v>
      </c>
      <c r="F261" s="2" t="s">
        <v>322</v>
      </c>
      <c r="G261" s="2" t="s">
        <v>296</v>
      </c>
      <c r="H261" s="2" t="s">
        <v>186</v>
      </c>
      <c r="I261" s="2">
        <v>0</v>
      </c>
      <c r="J261" s="2"/>
      <c r="K261" s="2" t="s">
        <v>7</v>
      </c>
    </row>
    <row r="262" spans="1:11" x14ac:dyDescent="0.25">
      <c r="A262" s="2"/>
      <c r="B262" s="2"/>
      <c r="C262" s="4"/>
      <c r="D262" s="2"/>
      <c r="E262" s="2"/>
      <c r="F262" s="2"/>
      <c r="G262" s="2"/>
      <c r="H262" s="2"/>
      <c r="I262" s="2"/>
      <c r="J262" s="2"/>
      <c r="K262" s="2"/>
    </row>
    <row r="263" spans="1:11" ht="150" customHeight="1" x14ac:dyDescent="0.25">
      <c r="A263" s="2" t="s">
        <v>0</v>
      </c>
      <c r="B263" s="2" t="s">
        <v>26</v>
      </c>
      <c r="C263" s="4" t="s">
        <v>323</v>
      </c>
      <c r="D263" s="2"/>
      <c r="E263" s="2" t="s">
        <v>4</v>
      </c>
      <c r="F263" s="2" t="s">
        <v>324</v>
      </c>
      <c r="G263" s="2" t="s">
        <v>296</v>
      </c>
      <c r="H263" s="2" t="s">
        <v>186</v>
      </c>
      <c r="I263" s="2">
        <v>0</v>
      </c>
      <c r="J263" s="2"/>
      <c r="K263" s="2" t="s">
        <v>7</v>
      </c>
    </row>
    <row r="264" spans="1:11" x14ac:dyDescent="0.25">
      <c r="A264" s="2"/>
      <c r="B264" s="2"/>
      <c r="C264" s="4"/>
      <c r="D264" s="2"/>
      <c r="E264" s="2"/>
      <c r="F264" s="2"/>
      <c r="G264" s="2"/>
      <c r="H264" s="2"/>
      <c r="I264" s="2"/>
      <c r="J264" s="2"/>
      <c r="K264" s="2"/>
    </row>
    <row r="265" spans="1:11" ht="150" customHeight="1" x14ac:dyDescent="0.25">
      <c r="A265" s="2" t="s">
        <v>0</v>
      </c>
      <c r="B265" s="2" t="s">
        <v>1</v>
      </c>
      <c r="C265" s="4" t="s">
        <v>325</v>
      </c>
      <c r="D265" s="2"/>
      <c r="E265" s="2" t="s">
        <v>4</v>
      </c>
      <c r="F265" s="2" t="s">
        <v>326</v>
      </c>
      <c r="G265" s="2" t="s">
        <v>296</v>
      </c>
      <c r="H265" s="3">
        <v>36565</v>
      </c>
      <c r="I265" s="2">
        <v>0</v>
      </c>
      <c r="J265" s="2"/>
      <c r="K265" s="2" t="s">
        <v>7</v>
      </c>
    </row>
    <row r="266" spans="1:11" x14ac:dyDescent="0.25">
      <c r="A266" s="2"/>
      <c r="B266" s="2"/>
      <c r="C266" s="4"/>
      <c r="D266" s="2"/>
      <c r="E266" s="2"/>
      <c r="F266" s="2"/>
      <c r="G266" s="2"/>
      <c r="H266" s="3"/>
      <c r="I266" s="2"/>
      <c r="J266" s="2"/>
      <c r="K266" s="2"/>
    </row>
    <row r="267" spans="1:11" ht="150" customHeight="1" x14ac:dyDescent="0.25">
      <c r="A267" s="2" t="s">
        <v>0</v>
      </c>
      <c r="B267" s="2" t="s">
        <v>26</v>
      </c>
      <c r="C267" s="4" t="s">
        <v>327</v>
      </c>
      <c r="D267" s="2"/>
      <c r="E267" s="2" t="s">
        <v>4</v>
      </c>
      <c r="F267" s="2" t="s">
        <v>328</v>
      </c>
      <c r="G267" s="2" t="s">
        <v>296</v>
      </c>
      <c r="H267" s="2" t="s">
        <v>186</v>
      </c>
      <c r="I267" s="2">
        <v>0</v>
      </c>
      <c r="J267" s="2"/>
      <c r="K267" s="2" t="s">
        <v>7</v>
      </c>
    </row>
    <row r="268" spans="1:11" x14ac:dyDescent="0.25">
      <c r="A268" s="2"/>
      <c r="B268" s="2"/>
      <c r="C268" s="4"/>
      <c r="D268" s="2"/>
      <c r="E268" s="2"/>
      <c r="F268" s="2"/>
      <c r="G268" s="2"/>
      <c r="H268" s="2"/>
      <c r="I268" s="2"/>
      <c r="J268" s="2"/>
      <c r="K268" s="2"/>
    </row>
    <row r="269" spans="1:11" ht="150" customHeight="1" x14ac:dyDescent="0.25">
      <c r="A269" s="2" t="s">
        <v>0</v>
      </c>
      <c r="B269" s="2" t="s">
        <v>1</v>
      </c>
      <c r="C269" s="4" t="s">
        <v>329</v>
      </c>
      <c r="D269" s="2"/>
      <c r="E269" s="2" t="s">
        <v>4</v>
      </c>
      <c r="F269" s="2" t="s">
        <v>330</v>
      </c>
      <c r="G269" s="2" t="s">
        <v>296</v>
      </c>
      <c r="H269" s="3">
        <v>36625</v>
      </c>
      <c r="I269" s="2">
        <v>0</v>
      </c>
      <c r="J269" s="2"/>
      <c r="K269" s="2" t="s">
        <v>7</v>
      </c>
    </row>
    <row r="270" spans="1:11" x14ac:dyDescent="0.25">
      <c r="A270" s="2"/>
      <c r="B270" s="2"/>
      <c r="C270" s="4"/>
      <c r="D270" s="2"/>
      <c r="E270" s="2"/>
      <c r="F270" s="2"/>
      <c r="G270" s="2"/>
      <c r="H270" s="3"/>
      <c r="I270" s="2"/>
      <c r="J270" s="2"/>
      <c r="K270" s="2"/>
    </row>
    <row r="271" spans="1:11" ht="150" customHeight="1" x14ac:dyDescent="0.25">
      <c r="A271" s="2" t="s">
        <v>0</v>
      </c>
      <c r="B271" s="2" t="s">
        <v>1</v>
      </c>
      <c r="C271" s="4" t="s">
        <v>331</v>
      </c>
      <c r="D271" s="2"/>
      <c r="E271" s="2" t="s">
        <v>4</v>
      </c>
      <c r="F271" s="2" t="s">
        <v>332</v>
      </c>
      <c r="G271" s="2" t="s">
        <v>296</v>
      </c>
      <c r="H271" s="3">
        <v>36594</v>
      </c>
      <c r="I271" s="2">
        <v>0</v>
      </c>
      <c r="J271" s="2"/>
      <c r="K271" s="2" t="s">
        <v>7</v>
      </c>
    </row>
    <row r="272" spans="1:11" x14ac:dyDescent="0.25">
      <c r="A272" s="2"/>
      <c r="B272" s="2"/>
      <c r="C272" s="4"/>
      <c r="D272" s="2"/>
      <c r="E272" s="2"/>
      <c r="F272" s="2"/>
      <c r="G272" s="2"/>
      <c r="H272" s="3"/>
      <c r="I272" s="2"/>
      <c r="J272" s="2"/>
      <c r="K272" s="2"/>
    </row>
    <row r="273" spans="1:14" ht="150" customHeight="1" x14ac:dyDescent="0.25">
      <c r="A273" s="2" t="s">
        <v>0</v>
      </c>
      <c r="B273" s="2" t="s">
        <v>1</v>
      </c>
      <c r="C273" s="4" t="s">
        <v>333</v>
      </c>
      <c r="D273" s="2"/>
      <c r="E273" s="2" t="s">
        <v>4</v>
      </c>
      <c r="F273" s="2" t="s">
        <v>334</v>
      </c>
      <c r="G273" s="2" t="s">
        <v>296</v>
      </c>
      <c r="H273" s="3">
        <v>36594</v>
      </c>
      <c r="I273" s="2">
        <v>0</v>
      </c>
    </row>
    <row r="274" spans="1:14" x14ac:dyDescent="0.25">
      <c r="A274" s="2"/>
      <c r="B274" s="2"/>
      <c r="C274" s="4"/>
      <c r="D274" s="2"/>
      <c r="E274" s="2"/>
      <c r="F274" s="2"/>
      <c r="G274" s="2"/>
      <c r="H274" s="3"/>
      <c r="I274" s="2"/>
    </row>
    <row r="276" spans="1:14" ht="75" x14ac:dyDescent="0.25">
      <c r="A276" s="1" t="s">
        <v>165</v>
      </c>
      <c r="B276" s="1" t="s">
        <v>166</v>
      </c>
      <c r="C276" s="1" t="s">
        <v>167</v>
      </c>
      <c r="D276" s="1" t="s">
        <v>168</v>
      </c>
      <c r="E276" s="1" t="s">
        <v>169</v>
      </c>
      <c r="F276" s="1" t="s">
        <v>170</v>
      </c>
      <c r="G276" s="1" t="s">
        <v>171</v>
      </c>
      <c r="H276" s="1" t="s">
        <v>172</v>
      </c>
      <c r="I276" s="1" t="s">
        <v>173</v>
      </c>
      <c r="J276" s="1" t="s">
        <v>174</v>
      </c>
      <c r="K276" s="1" t="s">
        <v>175</v>
      </c>
    </row>
    <row r="277" spans="1:14" ht="195" customHeight="1" x14ac:dyDescent="0.25">
      <c r="A277" s="2" t="s">
        <v>0</v>
      </c>
      <c r="B277" s="2" t="s">
        <v>1</v>
      </c>
      <c r="C277" s="4" t="s">
        <v>335</v>
      </c>
      <c r="D277" s="2"/>
      <c r="E277" s="2" t="s">
        <v>4</v>
      </c>
      <c r="F277" s="2" t="s">
        <v>336</v>
      </c>
      <c r="G277" s="2" t="s">
        <v>337</v>
      </c>
      <c r="H277" s="3">
        <v>36603</v>
      </c>
      <c r="I277" s="2">
        <v>4</v>
      </c>
      <c r="J277" s="2"/>
      <c r="K277" s="2" t="s">
        <v>7</v>
      </c>
    </row>
    <row r="278" spans="1:14" x14ac:dyDescent="0.25">
      <c r="A278" s="2"/>
      <c r="B278" s="2"/>
      <c r="C278" s="4"/>
      <c r="D278" s="2"/>
      <c r="E278" s="2"/>
      <c r="F278" s="2"/>
      <c r="G278" s="2"/>
      <c r="H278" s="3"/>
      <c r="I278" s="2"/>
      <c r="J278" s="2"/>
      <c r="K278" s="2"/>
    </row>
    <row r="279" spans="1:14" ht="195" customHeight="1" x14ac:dyDescent="0.25">
      <c r="A279" s="2" t="s">
        <v>0</v>
      </c>
      <c r="B279" s="2" t="s">
        <v>1</v>
      </c>
      <c r="C279" s="4" t="s">
        <v>338</v>
      </c>
      <c r="D279" s="2"/>
      <c r="E279" s="2" t="s">
        <v>4</v>
      </c>
      <c r="F279" s="2" t="s">
        <v>339</v>
      </c>
      <c r="G279" s="2" t="s">
        <v>337</v>
      </c>
      <c r="H279" s="3">
        <v>36817</v>
      </c>
      <c r="I279" s="2">
        <v>4</v>
      </c>
      <c r="J279" s="2"/>
      <c r="K279" s="2" t="s">
        <v>7</v>
      </c>
    </row>
    <row r="280" spans="1:14" x14ac:dyDescent="0.25">
      <c r="A280" s="2"/>
      <c r="B280" s="2"/>
      <c r="C280" s="4"/>
      <c r="D280" s="2"/>
      <c r="E280" s="2"/>
      <c r="F280" s="2"/>
      <c r="G280" s="2"/>
      <c r="H280" s="3"/>
      <c r="I280" s="2"/>
      <c r="J280" s="2"/>
      <c r="K280" s="2"/>
    </row>
    <row r="281" spans="1:14" ht="180" customHeight="1" x14ac:dyDescent="0.25">
      <c r="A281" s="2" t="s">
        <v>0</v>
      </c>
      <c r="B281" s="2" t="s">
        <v>26</v>
      </c>
      <c r="C281" s="4" t="s">
        <v>340</v>
      </c>
      <c r="D281" s="2"/>
      <c r="E281" s="2" t="s">
        <v>4</v>
      </c>
      <c r="F281" s="2" t="s">
        <v>341</v>
      </c>
      <c r="G281" s="2" t="s">
        <v>342</v>
      </c>
      <c r="H281" s="2" t="s">
        <v>212</v>
      </c>
      <c r="I281" s="2">
        <v>4</v>
      </c>
      <c r="J281" s="2"/>
      <c r="K281" s="2" t="s">
        <v>7</v>
      </c>
    </row>
    <row r="282" spans="1:14" x14ac:dyDescent="0.25">
      <c r="A282" s="2"/>
      <c r="B282" s="2"/>
      <c r="C282" s="4"/>
      <c r="D282" s="2"/>
      <c r="E282" s="2"/>
      <c r="F282" s="2"/>
      <c r="G282" s="2"/>
      <c r="H282" s="2"/>
      <c r="I282" s="2"/>
      <c r="J282" s="2"/>
      <c r="K282" s="2"/>
    </row>
    <row r="283" spans="1:14" ht="195" customHeight="1" x14ac:dyDescent="0.25">
      <c r="A283" s="2" t="s">
        <v>0</v>
      </c>
      <c r="B283" s="2" t="s">
        <v>1</v>
      </c>
      <c r="C283" s="4" t="s">
        <v>343</v>
      </c>
      <c r="D283" s="2"/>
      <c r="E283" s="2" t="s">
        <v>4</v>
      </c>
      <c r="F283" s="2" t="s">
        <v>344</v>
      </c>
      <c r="G283" s="2" t="s">
        <v>345</v>
      </c>
      <c r="H283" s="3">
        <v>36574</v>
      </c>
      <c r="I283" s="2">
        <v>4</v>
      </c>
      <c r="J283" s="2"/>
      <c r="K283" s="2" t="s">
        <v>7</v>
      </c>
    </row>
    <row r="284" spans="1:14" x14ac:dyDescent="0.25">
      <c r="A284" s="2"/>
      <c r="B284" s="2"/>
      <c r="C284" s="4"/>
      <c r="D284" s="2"/>
      <c r="E284" s="2"/>
      <c r="F284" s="2"/>
      <c r="G284" s="2"/>
      <c r="H284" s="3"/>
      <c r="I284" s="2"/>
      <c r="J284" s="2"/>
      <c r="K284" s="2"/>
    </row>
    <row r="285" spans="1:14" ht="180" customHeight="1" x14ac:dyDescent="0.25">
      <c r="A285" s="2" t="s">
        <v>0</v>
      </c>
      <c r="B285" s="2" t="s">
        <v>1</v>
      </c>
      <c r="C285" s="4" t="s">
        <v>346</v>
      </c>
      <c r="D285" s="2"/>
      <c r="E285" s="2" t="s">
        <v>4</v>
      </c>
      <c r="F285" s="2" t="s">
        <v>347</v>
      </c>
      <c r="G285" s="2" t="s">
        <v>342</v>
      </c>
      <c r="H285" s="3">
        <v>36603</v>
      </c>
      <c r="I285" s="2">
        <v>4</v>
      </c>
      <c r="J285" s="2"/>
      <c r="K285" s="2" t="s">
        <v>7</v>
      </c>
    </row>
    <row r="286" spans="1:14" x14ac:dyDescent="0.25">
      <c r="A286" s="2"/>
      <c r="B286" s="2"/>
      <c r="C286" s="4"/>
      <c r="D286" s="2"/>
      <c r="E286" s="2"/>
      <c r="F286" s="2"/>
      <c r="G286" s="2"/>
      <c r="H286" s="3"/>
      <c r="I286" s="2"/>
      <c r="J286" s="2"/>
      <c r="K286" s="2"/>
    </row>
    <row r="287" spans="1:14" ht="210" customHeight="1" x14ac:dyDescent="0.25">
      <c r="A287" s="2" t="s">
        <v>0</v>
      </c>
      <c r="B287" s="2" t="s">
        <v>1</v>
      </c>
      <c r="C287" s="4" t="s">
        <v>348</v>
      </c>
      <c r="D287" s="2"/>
      <c r="E287" s="2" t="s">
        <v>4</v>
      </c>
      <c r="F287" s="2" t="s">
        <v>349</v>
      </c>
      <c r="G287" s="2" t="s">
        <v>296</v>
      </c>
      <c r="H287" s="3">
        <v>36574</v>
      </c>
      <c r="I287" s="2">
        <v>4</v>
      </c>
      <c r="J287" s="2"/>
      <c r="K287" s="2" t="s">
        <v>7</v>
      </c>
      <c r="M287">
        <v>7</v>
      </c>
      <c r="N287">
        <v>8</v>
      </c>
    </row>
    <row r="288" spans="1:14" x14ac:dyDescent="0.25">
      <c r="A288" s="2"/>
      <c r="B288" s="2"/>
      <c r="C288" s="4"/>
      <c r="D288" s="2"/>
      <c r="E288" s="2"/>
      <c r="F288" s="2"/>
      <c r="G288" s="2"/>
      <c r="H288" s="3"/>
      <c r="I288" s="2"/>
      <c r="J288" s="2"/>
      <c r="K288" s="2"/>
    </row>
    <row r="289" spans="1:11" ht="180" customHeight="1" x14ac:dyDescent="0.25">
      <c r="A289" s="2" t="s">
        <v>0</v>
      </c>
      <c r="B289" s="2" t="s">
        <v>1</v>
      </c>
      <c r="C289" s="4" t="s">
        <v>350</v>
      </c>
      <c r="D289" s="2"/>
      <c r="E289" s="2" t="s">
        <v>4</v>
      </c>
      <c r="F289" s="2" t="s">
        <v>351</v>
      </c>
      <c r="G289" s="2" t="s">
        <v>352</v>
      </c>
      <c r="H289" s="3">
        <v>36574</v>
      </c>
      <c r="I289" s="2">
        <v>4</v>
      </c>
      <c r="J289" s="2"/>
      <c r="K289" s="2" t="s">
        <v>7</v>
      </c>
    </row>
    <row r="290" spans="1:11" x14ac:dyDescent="0.25">
      <c r="A290" s="2"/>
      <c r="B290" s="2"/>
      <c r="C290" s="4"/>
      <c r="D290" s="2"/>
      <c r="E290" s="2"/>
      <c r="F290" s="2"/>
      <c r="G290" s="2"/>
      <c r="H290" s="3"/>
      <c r="I290" s="2"/>
      <c r="J290" s="2"/>
      <c r="K290" s="2"/>
    </row>
    <row r="291" spans="1:11" ht="180" customHeight="1" x14ac:dyDescent="0.25">
      <c r="A291" s="2" t="s">
        <v>0</v>
      </c>
      <c r="B291" s="2" t="s">
        <v>26</v>
      </c>
      <c r="C291" s="4" t="s">
        <v>353</v>
      </c>
      <c r="D291" s="2"/>
      <c r="E291" s="2" t="s">
        <v>4</v>
      </c>
      <c r="F291" s="2" t="s">
        <v>354</v>
      </c>
      <c r="G291" s="2" t="s">
        <v>352</v>
      </c>
      <c r="H291" s="2" t="s">
        <v>212</v>
      </c>
      <c r="I291" s="2">
        <v>4</v>
      </c>
      <c r="J291" s="2"/>
      <c r="K291" s="2" t="s">
        <v>7</v>
      </c>
    </row>
    <row r="292" spans="1:11" x14ac:dyDescent="0.25">
      <c r="A292" s="2"/>
      <c r="B292" s="2"/>
      <c r="C292" s="4"/>
      <c r="D292" s="2"/>
      <c r="E292" s="2"/>
      <c r="F292" s="2"/>
      <c r="G292" s="2"/>
      <c r="H292" s="2"/>
      <c r="I292" s="2"/>
      <c r="J292" s="2"/>
      <c r="K292" s="2"/>
    </row>
    <row r="293" spans="1:11" ht="180" customHeight="1" x14ac:dyDescent="0.25">
      <c r="A293" s="2" t="s">
        <v>0</v>
      </c>
      <c r="B293" s="2" t="s">
        <v>1</v>
      </c>
      <c r="C293" s="4" t="s">
        <v>355</v>
      </c>
      <c r="D293" s="2"/>
      <c r="E293" s="2" t="s">
        <v>4</v>
      </c>
      <c r="F293" s="2" t="s">
        <v>356</v>
      </c>
      <c r="G293" s="2" t="s">
        <v>357</v>
      </c>
      <c r="H293" s="3">
        <v>36543</v>
      </c>
      <c r="I293" s="2">
        <v>4</v>
      </c>
      <c r="J293" s="2"/>
      <c r="K293" s="2" t="s">
        <v>7</v>
      </c>
    </row>
    <row r="294" spans="1:11" x14ac:dyDescent="0.25">
      <c r="A294" s="2"/>
      <c r="B294" s="2"/>
      <c r="C294" s="4"/>
      <c r="D294" s="2"/>
      <c r="E294" s="2"/>
      <c r="F294" s="2"/>
      <c r="G294" s="2"/>
      <c r="H294" s="3"/>
      <c r="I294" s="2"/>
      <c r="J294" s="2"/>
      <c r="K294" s="2"/>
    </row>
    <row r="295" spans="1:11" ht="240" customHeight="1" x14ac:dyDescent="0.25">
      <c r="A295" s="2" t="s">
        <v>0</v>
      </c>
      <c r="B295" s="2" t="s">
        <v>26</v>
      </c>
      <c r="C295" s="4" t="s">
        <v>358</v>
      </c>
      <c r="D295" s="2"/>
      <c r="E295" s="2" t="s">
        <v>4</v>
      </c>
      <c r="F295" s="2" t="s">
        <v>84</v>
      </c>
      <c r="G295" s="2" t="s">
        <v>296</v>
      </c>
      <c r="H295" s="2" t="s">
        <v>88</v>
      </c>
      <c r="I295" s="2">
        <v>2</v>
      </c>
      <c r="J295" s="2"/>
      <c r="K295" s="2" t="s">
        <v>7</v>
      </c>
    </row>
    <row r="296" spans="1:11" x14ac:dyDescent="0.25">
      <c r="A296" s="2"/>
      <c r="B296" s="2"/>
      <c r="C296" s="4"/>
      <c r="D296" s="2"/>
      <c r="E296" s="2"/>
      <c r="F296" s="2"/>
      <c r="G296" s="2"/>
      <c r="H296" s="2"/>
      <c r="I296" s="2"/>
      <c r="J296" s="2"/>
      <c r="K296" s="2"/>
    </row>
    <row r="297" spans="1:11" ht="150" customHeight="1" x14ac:dyDescent="0.25">
      <c r="A297" s="2" t="s">
        <v>0</v>
      </c>
      <c r="B297" s="2" t="s">
        <v>1</v>
      </c>
      <c r="C297" s="4" t="s">
        <v>359</v>
      </c>
      <c r="D297" s="2"/>
      <c r="E297" s="2" t="s">
        <v>4</v>
      </c>
      <c r="F297" s="2" t="s">
        <v>360</v>
      </c>
      <c r="G297" s="2" t="s">
        <v>296</v>
      </c>
      <c r="H297" s="3">
        <v>36534</v>
      </c>
      <c r="I297" s="2">
        <v>0</v>
      </c>
      <c r="J297" s="2"/>
      <c r="K297" s="2" t="s">
        <v>7</v>
      </c>
    </row>
    <row r="298" spans="1:11" x14ac:dyDescent="0.25">
      <c r="A298" s="2"/>
      <c r="B298" s="2"/>
      <c r="C298" s="4"/>
      <c r="D298" s="2"/>
      <c r="E298" s="2"/>
      <c r="F298" s="2"/>
      <c r="G298" s="2"/>
      <c r="H298" s="3"/>
      <c r="I298" s="2"/>
      <c r="J298" s="2"/>
      <c r="K298" s="2"/>
    </row>
    <row r="299" spans="1:11" ht="150" customHeight="1" x14ac:dyDescent="0.25">
      <c r="A299" s="2" t="s">
        <v>0</v>
      </c>
      <c r="B299" s="2" t="s">
        <v>1</v>
      </c>
      <c r="C299" s="4" t="s">
        <v>361</v>
      </c>
      <c r="D299" s="2"/>
      <c r="E299" s="2" t="s">
        <v>4</v>
      </c>
      <c r="F299" s="2" t="s">
        <v>362</v>
      </c>
      <c r="G299" s="2" t="s">
        <v>296</v>
      </c>
      <c r="H299" s="3">
        <v>36625</v>
      </c>
      <c r="I299" s="2">
        <v>0</v>
      </c>
      <c r="J299" s="2"/>
      <c r="K299" s="2" t="s">
        <v>7</v>
      </c>
    </row>
    <row r="300" spans="1:11" x14ac:dyDescent="0.25">
      <c r="A300" s="2"/>
      <c r="B300" s="2"/>
      <c r="C300" s="4"/>
      <c r="D300" s="2"/>
      <c r="E300" s="2"/>
      <c r="F300" s="2"/>
      <c r="G300" s="2"/>
      <c r="H300" s="3"/>
      <c r="I300" s="2"/>
      <c r="J300" s="2"/>
      <c r="K300" s="2"/>
    </row>
    <row r="301" spans="1:11" ht="150" customHeight="1" x14ac:dyDescent="0.25">
      <c r="A301" s="2" t="s">
        <v>0</v>
      </c>
      <c r="B301" s="2" t="s">
        <v>1</v>
      </c>
      <c r="C301" s="4" t="s">
        <v>363</v>
      </c>
      <c r="D301" s="2"/>
      <c r="E301" s="2" t="s">
        <v>4</v>
      </c>
      <c r="F301" s="2" t="s">
        <v>364</v>
      </c>
      <c r="G301" s="2" t="s">
        <v>296</v>
      </c>
      <c r="H301" s="3">
        <v>36565</v>
      </c>
      <c r="I301" s="2">
        <v>0</v>
      </c>
      <c r="J301" s="2"/>
      <c r="K301" s="2" t="s">
        <v>7</v>
      </c>
    </row>
    <row r="302" spans="1:11" x14ac:dyDescent="0.25">
      <c r="A302" s="2"/>
      <c r="B302" s="2"/>
      <c r="C302" s="4"/>
      <c r="D302" s="2"/>
      <c r="E302" s="2"/>
      <c r="F302" s="2"/>
      <c r="G302" s="2"/>
      <c r="H302" s="3"/>
      <c r="I302" s="2"/>
      <c r="J302" s="2"/>
      <c r="K302" s="2"/>
    </row>
    <row r="303" spans="1:11" ht="150" customHeight="1" x14ac:dyDescent="0.25">
      <c r="A303" s="2" t="s">
        <v>0</v>
      </c>
      <c r="B303" s="2" t="s">
        <v>26</v>
      </c>
      <c r="C303" s="4" t="s">
        <v>365</v>
      </c>
      <c r="D303" s="2"/>
      <c r="E303" s="2" t="s">
        <v>4</v>
      </c>
      <c r="F303" s="2" t="s">
        <v>366</v>
      </c>
      <c r="G303" s="2" t="s">
        <v>296</v>
      </c>
      <c r="H303" s="2" t="s">
        <v>186</v>
      </c>
      <c r="I303" s="2">
        <v>0</v>
      </c>
      <c r="J303" s="2"/>
      <c r="K303" s="2" t="s">
        <v>7</v>
      </c>
    </row>
    <row r="304" spans="1:11" x14ac:dyDescent="0.25">
      <c r="A304" s="2"/>
      <c r="B304" s="2"/>
      <c r="C304" s="4"/>
      <c r="D304" s="2"/>
      <c r="E304" s="2"/>
      <c r="F304" s="2"/>
      <c r="G304" s="2"/>
      <c r="H304" s="2"/>
      <c r="I304" s="2"/>
      <c r="J304" s="2"/>
      <c r="K304" s="2"/>
    </row>
    <row r="305" spans="1:11" ht="150" customHeight="1" x14ac:dyDescent="0.25">
      <c r="A305" s="2" t="s">
        <v>0</v>
      </c>
      <c r="B305" s="2" t="s">
        <v>1</v>
      </c>
      <c r="C305" s="4" t="s">
        <v>367</v>
      </c>
      <c r="D305" s="2"/>
      <c r="E305" s="2" t="s">
        <v>4</v>
      </c>
      <c r="F305" s="2" t="s">
        <v>368</v>
      </c>
      <c r="G305" s="2" t="s">
        <v>296</v>
      </c>
      <c r="H305" s="3">
        <v>36534</v>
      </c>
      <c r="I305" s="2">
        <v>0</v>
      </c>
      <c r="J305" s="2"/>
      <c r="K305" s="2" t="s">
        <v>7</v>
      </c>
    </row>
    <row r="306" spans="1:11" x14ac:dyDescent="0.25">
      <c r="A306" s="2"/>
      <c r="B306" s="2"/>
      <c r="C306" s="4"/>
      <c r="D306" s="2"/>
      <c r="E306" s="2"/>
      <c r="F306" s="2"/>
      <c r="G306" s="2"/>
      <c r="H306" s="3"/>
      <c r="I306" s="2"/>
      <c r="J306" s="2"/>
      <c r="K306" s="2"/>
    </row>
    <row r="307" spans="1:11" ht="150" customHeight="1" x14ac:dyDescent="0.25">
      <c r="A307" s="2" t="s">
        <v>0</v>
      </c>
      <c r="B307" s="2" t="s">
        <v>1</v>
      </c>
      <c r="C307" s="4" t="s">
        <v>369</v>
      </c>
      <c r="D307" s="2"/>
      <c r="E307" s="2" t="s">
        <v>4</v>
      </c>
      <c r="F307" s="2" t="s">
        <v>370</v>
      </c>
      <c r="G307" s="2" t="s">
        <v>296</v>
      </c>
      <c r="H307" s="3">
        <v>36565</v>
      </c>
      <c r="I307" s="2">
        <v>0</v>
      </c>
      <c r="J307" s="2"/>
      <c r="K307" s="2" t="s">
        <v>7</v>
      </c>
    </row>
    <row r="308" spans="1:11" x14ac:dyDescent="0.25">
      <c r="A308" s="2"/>
      <c r="B308" s="2"/>
      <c r="C308" s="4"/>
      <c r="D308" s="2"/>
      <c r="E308" s="2"/>
      <c r="F308" s="2"/>
      <c r="G308" s="2"/>
      <c r="H308" s="3"/>
      <c r="I308" s="2"/>
      <c r="J308" s="2"/>
      <c r="K308" s="2"/>
    </row>
    <row r="309" spans="1:11" ht="150" customHeight="1" x14ac:dyDescent="0.25">
      <c r="A309" s="2" t="s">
        <v>0</v>
      </c>
      <c r="B309" s="2" t="s">
        <v>1</v>
      </c>
      <c r="C309" s="4" t="s">
        <v>371</v>
      </c>
      <c r="D309" s="2"/>
      <c r="E309" s="2" t="s">
        <v>4</v>
      </c>
      <c r="F309" s="2" t="s">
        <v>372</v>
      </c>
      <c r="G309" s="2" t="s">
        <v>296</v>
      </c>
      <c r="H309" s="3">
        <v>36565</v>
      </c>
      <c r="I309" s="2">
        <v>0</v>
      </c>
      <c r="J309" s="2"/>
      <c r="K309" s="2" t="s">
        <v>7</v>
      </c>
    </row>
    <row r="310" spans="1:11" x14ac:dyDescent="0.25">
      <c r="A310" s="2"/>
      <c r="B310" s="2"/>
      <c r="C310" s="4"/>
      <c r="D310" s="2"/>
      <c r="E310" s="2"/>
      <c r="F310" s="2"/>
      <c r="G310" s="2"/>
      <c r="H310" s="3"/>
      <c r="I310" s="2"/>
      <c r="J310" s="2"/>
      <c r="K310" s="2"/>
    </row>
    <row r="311" spans="1:11" ht="150" customHeight="1" x14ac:dyDescent="0.25">
      <c r="A311" s="2" t="s">
        <v>0</v>
      </c>
      <c r="B311" s="2" t="s">
        <v>26</v>
      </c>
      <c r="C311" s="4" t="s">
        <v>373</v>
      </c>
      <c r="D311" s="2"/>
      <c r="E311" s="2" t="s">
        <v>4</v>
      </c>
      <c r="F311" s="2" t="s">
        <v>374</v>
      </c>
      <c r="G311" s="2" t="s">
        <v>296</v>
      </c>
      <c r="H311" s="2" t="s">
        <v>186</v>
      </c>
      <c r="I311" s="2">
        <v>0</v>
      </c>
      <c r="J311" s="2"/>
      <c r="K311" s="2" t="s">
        <v>7</v>
      </c>
    </row>
    <row r="312" spans="1:11" x14ac:dyDescent="0.25">
      <c r="A312" s="2"/>
      <c r="B312" s="2"/>
      <c r="C312" s="4"/>
      <c r="D312" s="2"/>
      <c r="E312" s="2"/>
      <c r="F312" s="2"/>
      <c r="G312" s="2"/>
      <c r="H312" s="2"/>
      <c r="I312" s="2"/>
      <c r="J312" s="2"/>
      <c r="K312" s="2"/>
    </row>
    <row r="313" spans="1:11" ht="150" customHeight="1" x14ac:dyDescent="0.25">
      <c r="A313" s="2" t="s">
        <v>0</v>
      </c>
      <c r="B313" s="2" t="s">
        <v>1</v>
      </c>
      <c r="C313" s="4" t="s">
        <v>375</v>
      </c>
      <c r="D313" s="2"/>
      <c r="E313" s="2" t="s">
        <v>4</v>
      </c>
      <c r="F313" s="2" t="s">
        <v>376</v>
      </c>
      <c r="G313" s="2" t="s">
        <v>296</v>
      </c>
      <c r="H313" s="3">
        <v>36655</v>
      </c>
      <c r="I313" s="2">
        <v>0</v>
      </c>
      <c r="J313" s="2"/>
      <c r="K313" s="2" t="s">
        <v>7</v>
      </c>
    </row>
    <row r="314" spans="1:11" x14ac:dyDescent="0.25">
      <c r="A314" s="2"/>
      <c r="B314" s="2"/>
      <c r="C314" s="4"/>
      <c r="D314" s="2"/>
      <c r="E314" s="2"/>
      <c r="F314" s="2"/>
      <c r="G314" s="2"/>
      <c r="H314" s="3"/>
      <c r="I314" s="2"/>
      <c r="J314" s="2"/>
      <c r="K314" s="2"/>
    </row>
    <row r="315" spans="1:11" ht="150" customHeight="1" x14ac:dyDescent="0.25">
      <c r="A315" s="2" t="s">
        <v>0</v>
      </c>
      <c r="B315" s="2" t="s">
        <v>26</v>
      </c>
      <c r="C315" s="4" t="s">
        <v>377</v>
      </c>
      <c r="D315" s="2"/>
      <c r="E315" s="2" t="s">
        <v>4</v>
      </c>
      <c r="F315" s="2" t="s">
        <v>378</v>
      </c>
      <c r="G315" s="2" t="s">
        <v>296</v>
      </c>
      <c r="H315" s="2" t="e">
        <f>-1 / 9 / 0</f>
        <v>#DIV/0!</v>
      </c>
      <c r="I315" s="2">
        <v>0</v>
      </c>
    </row>
    <row r="316" spans="1:11" x14ac:dyDescent="0.25">
      <c r="A316" s="2"/>
      <c r="B316" s="2"/>
      <c r="C316" s="4"/>
      <c r="D316" s="2"/>
      <c r="E316" s="2"/>
      <c r="F316" s="2"/>
      <c r="G316" s="2"/>
      <c r="H316" s="2"/>
      <c r="I316" s="2"/>
    </row>
    <row r="319" spans="1:11" ht="150" customHeight="1" x14ac:dyDescent="0.25">
      <c r="A319" s="2" t="s">
        <v>0</v>
      </c>
      <c r="B319" s="2" t="s">
        <v>1</v>
      </c>
      <c r="C319" s="4" t="s">
        <v>379</v>
      </c>
      <c r="D319" s="2"/>
      <c r="E319" s="2" t="s">
        <v>4</v>
      </c>
      <c r="F319" s="2" t="s">
        <v>380</v>
      </c>
      <c r="G319" s="2" t="s">
        <v>296</v>
      </c>
      <c r="H319" s="3">
        <v>36778</v>
      </c>
      <c r="I319" s="2">
        <v>0</v>
      </c>
      <c r="J319" s="2"/>
      <c r="K319" s="2" t="s">
        <v>7</v>
      </c>
    </row>
    <row r="320" spans="1:11" x14ac:dyDescent="0.25">
      <c r="A320" s="2"/>
      <c r="B320" s="2"/>
      <c r="C320" s="4"/>
      <c r="D320" s="2"/>
      <c r="E320" s="2"/>
      <c r="F320" s="2"/>
      <c r="G320" s="2"/>
      <c r="H320" s="3"/>
      <c r="I320" s="2"/>
      <c r="J320" s="2"/>
      <c r="K320" s="2"/>
    </row>
    <row r="321" spans="1:14" ht="195" customHeight="1" x14ac:dyDescent="0.25">
      <c r="A321" s="2" t="s">
        <v>0</v>
      </c>
      <c r="B321" s="2" t="s">
        <v>26</v>
      </c>
      <c r="C321" s="4" t="s">
        <v>381</v>
      </c>
      <c r="D321" s="2" t="s">
        <v>382</v>
      </c>
      <c r="E321" s="2" t="s">
        <v>4</v>
      </c>
      <c r="F321" s="2" t="s">
        <v>383</v>
      </c>
      <c r="G321" s="2" t="s">
        <v>384</v>
      </c>
      <c r="H321" s="2" t="s">
        <v>212</v>
      </c>
      <c r="I321" s="2">
        <v>4</v>
      </c>
      <c r="J321" s="2"/>
      <c r="K321" s="2" t="s">
        <v>7</v>
      </c>
    </row>
    <row r="322" spans="1:14" x14ac:dyDescent="0.25">
      <c r="A322" s="2"/>
      <c r="B322" s="2"/>
      <c r="C322" s="4"/>
      <c r="D322" s="2"/>
      <c r="E322" s="2"/>
      <c r="F322" s="2"/>
      <c r="G322" s="2"/>
      <c r="H322" s="2"/>
      <c r="I322" s="2"/>
      <c r="J322" s="2"/>
      <c r="K322" s="2"/>
    </row>
    <row r="323" spans="1:14" ht="195" customHeight="1" x14ac:dyDescent="0.25">
      <c r="A323" s="2" t="s">
        <v>0</v>
      </c>
      <c r="B323" s="2" t="s">
        <v>26</v>
      </c>
      <c r="C323" s="4" t="s">
        <v>385</v>
      </c>
      <c r="D323" s="2" t="s">
        <v>382</v>
      </c>
      <c r="E323" s="2" t="s">
        <v>4</v>
      </c>
      <c r="F323" s="2" t="s">
        <v>386</v>
      </c>
      <c r="G323" s="2" t="s">
        <v>384</v>
      </c>
      <c r="H323" s="2" t="s">
        <v>212</v>
      </c>
      <c r="I323" s="2">
        <v>4</v>
      </c>
      <c r="J323" s="2"/>
      <c r="K323" s="2" t="s">
        <v>7</v>
      </c>
    </row>
    <row r="324" spans="1:14" x14ac:dyDescent="0.25">
      <c r="A324" s="2"/>
      <c r="B324" s="2"/>
      <c r="C324" s="4"/>
      <c r="D324" s="2"/>
      <c r="E324" s="2"/>
      <c r="F324" s="2"/>
      <c r="G324" s="2"/>
      <c r="H324" s="2"/>
      <c r="I324" s="2"/>
      <c r="J324" s="2"/>
      <c r="K324" s="2"/>
    </row>
    <row r="325" spans="1:14" ht="195" customHeight="1" x14ac:dyDescent="0.25">
      <c r="A325" s="2" t="s">
        <v>0</v>
      </c>
      <c r="B325" s="2" t="s">
        <v>1</v>
      </c>
      <c r="C325" s="4" t="s">
        <v>387</v>
      </c>
      <c r="D325" s="2" t="s">
        <v>382</v>
      </c>
      <c r="E325" s="2" t="s">
        <v>4</v>
      </c>
      <c r="F325" s="2" t="s">
        <v>388</v>
      </c>
      <c r="G325" s="2" t="s">
        <v>389</v>
      </c>
      <c r="H325" s="3">
        <v>36756</v>
      </c>
      <c r="I325" s="2">
        <v>4</v>
      </c>
      <c r="J325" s="2"/>
      <c r="K325" s="2" t="s">
        <v>7</v>
      </c>
    </row>
    <row r="326" spans="1:14" x14ac:dyDescent="0.25">
      <c r="A326" s="2"/>
      <c r="B326" s="2"/>
      <c r="C326" s="4"/>
      <c r="D326" s="2"/>
      <c r="E326" s="2"/>
      <c r="F326" s="2"/>
      <c r="G326" s="2"/>
      <c r="H326" s="3"/>
      <c r="I326" s="2"/>
      <c r="J326" s="2"/>
      <c r="K326" s="2"/>
    </row>
    <row r="327" spans="1:14" ht="195" customHeight="1" x14ac:dyDescent="0.25">
      <c r="A327" s="2" t="s">
        <v>0</v>
      </c>
      <c r="B327" s="2" t="s">
        <v>26</v>
      </c>
      <c r="C327" s="4" t="s">
        <v>390</v>
      </c>
      <c r="D327" s="2" t="s">
        <v>382</v>
      </c>
      <c r="E327" s="2" t="s">
        <v>4</v>
      </c>
      <c r="F327" s="2" t="s">
        <v>391</v>
      </c>
      <c r="G327" s="2" t="s">
        <v>389</v>
      </c>
      <c r="H327" s="2" t="s">
        <v>212</v>
      </c>
      <c r="I327" s="2">
        <v>4</v>
      </c>
      <c r="J327" s="2"/>
      <c r="K327" s="2" t="s">
        <v>7</v>
      </c>
      <c r="M327">
        <v>0</v>
      </c>
      <c r="N327">
        <v>5</v>
      </c>
    </row>
    <row r="328" spans="1:14" x14ac:dyDescent="0.25">
      <c r="A328" s="2"/>
      <c r="B328" s="2"/>
      <c r="C328" s="4"/>
      <c r="D328" s="2"/>
      <c r="E328" s="2"/>
      <c r="F328" s="2"/>
      <c r="G328" s="2"/>
      <c r="H328" s="2"/>
      <c r="I328" s="2"/>
      <c r="J328" s="2"/>
      <c r="K328" s="2"/>
    </row>
    <row r="329" spans="1:14" ht="210" customHeight="1" x14ac:dyDescent="0.25">
      <c r="A329" s="2" t="s">
        <v>0</v>
      </c>
      <c r="B329" s="2" t="s">
        <v>1</v>
      </c>
      <c r="C329" s="4" t="s">
        <v>392</v>
      </c>
      <c r="D329" s="2" t="s">
        <v>382</v>
      </c>
      <c r="E329" s="2" t="s">
        <v>4</v>
      </c>
      <c r="F329" s="2" t="s">
        <v>393</v>
      </c>
      <c r="G329" s="2" t="s">
        <v>394</v>
      </c>
      <c r="H329" s="3">
        <v>36756</v>
      </c>
      <c r="I329" s="2">
        <v>4</v>
      </c>
      <c r="J329" s="2"/>
      <c r="K329" s="2" t="s">
        <v>7</v>
      </c>
      <c r="M329">
        <v>0</v>
      </c>
      <c r="N329">
        <v>2</v>
      </c>
    </row>
    <row r="330" spans="1:14" x14ac:dyDescent="0.25">
      <c r="A330" s="2"/>
      <c r="B330" s="2"/>
      <c r="C330" s="4"/>
      <c r="D330" s="2"/>
      <c r="E330" s="2"/>
      <c r="F330" s="2"/>
      <c r="G330" s="2"/>
      <c r="H330" s="3"/>
      <c r="I330" s="2"/>
      <c r="J330" s="2"/>
      <c r="K330" s="2"/>
    </row>
    <row r="331" spans="1:14" ht="195" customHeight="1" x14ac:dyDescent="0.25">
      <c r="A331" s="2" t="s">
        <v>0</v>
      </c>
      <c r="B331" s="2" t="s">
        <v>1</v>
      </c>
      <c r="C331" s="4" t="s">
        <v>395</v>
      </c>
      <c r="D331" s="2" t="s">
        <v>11</v>
      </c>
      <c r="E331" s="2" t="s">
        <v>4</v>
      </c>
      <c r="F331" s="2" t="s">
        <v>396</v>
      </c>
      <c r="G331" s="2" t="s">
        <v>397</v>
      </c>
      <c r="H331" s="3">
        <v>36702</v>
      </c>
      <c r="I331" s="2">
        <v>4</v>
      </c>
      <c r="J331" s="2"/>
      <c r="K331" s="2" t="s">
        <v>7</v>
      </c>
    </row>
    <row r="332" spans="1:14" x14ac:dyDescent="0.25">
      <c r="A332" s="2"/>
      <c r="B332" s="2"/>
      <c r="C332" s="4"/>
      <c r="D332" s="2"/>
      <c r="E332" s="2"/>
      <c r="F332" s="2"/>
      <c r="G332" s="2"/>
      <c r="H332" s="3"/>
      <c r="I332" s="2"/>
      <c r="J332" s="2"/>
      <c r="K332" s="2"/>
    </row>
    <row r="333" spans="1:14" ht="195" customHeight="1" x14ac:dyDescent="0.25">
      <c r="A333" s="2" t="s">
        <v>0</v>
      </c>
      <c r="B333" s="2" t="s">
        <v>1</v>
      </c>
      <c r="C333" s="4" t="s">
        <v>398</v>
      </c>
      <c r="D333" s="2" t="s">
        <v>11</v>
      </c>
      <c r="E333" s="2" t="s">
        <v>4</v>
      </c>
      <c r="F333" s="2" t="s">
        <v>399</v>
      </c>
      <c r="G333" s="2" t="s">
        <v>397</v>
      </c>
      <c r="H333" s="3">
        <v>36671</v>
      </c>
      <c r="I333" s="2">
        <v>4</v>
      </c>
      <c r="J333" s="2"/>
      <c r="K333" s="2" t="s">
        <v>7</v>
      </c>
    </row>
    <row r="334" spans="1:14" x14ac:dyDescent="0.25">
      <c r="A334" s="2"/>
      <c r="B334" s="2"/>
      <c r="C334" s="4"/>
      <c r="D334" s="2"/>
      <c r="E334" s="2"/>
      <c r="F334" s="2"/>
      <c r="G334" s="2"/>
      <c r="H334" s="3"/>
      <c r="I334" s="2"/>
      <c r="J334" s="2"/>
      <c r="K334" s="2"/>
    </row>
    <row r="335" spans="1:14" ht="240" customHeight="1" x14ac:dyDescent="0.25">
      <c r="A335" s="2" t="s">
        <v>0</v>
      </c>
      <c r="B335" s="2" t="s">
        <v>26</v>
      </c>
      <c r="C335" s="4" t="s">
        <v>400</v>
      </c>
      <c r="D335" s="2"/>
      <c r="E335" s="2" t="s">
        <v>4</v>
      </c>
      <c r="F335" s="2" t="s">
        <v>106</v>
      </c>
      <c r="G335" s="2" t="s">
        <v>401</v>
      </c>
      <c r="H335" s="2" t="s">
        <v>88</v>
      </c>
      <c r="I335" s="2">
        <v>2</v>
      </c>
      <c r="J335" s="2"/>
      <c r="K335" s="2" t="s">
        <v>7</v>
      </c>
    </row>
    <row r="336" spans="1:14" x14ac:dyDescent="0.25">
      <c r="A336" s="2"/>
      <c r="B336" s="2"/>
      <c r="C336" s="4"/>
      <c r="D336" s="2"/>
      <c r="E336" s="2"/>
      <c r="F336" s="2"/>
      <c r="G336" s="2"/>
      <c r="H336" s="2"/>
      <c r="I336" s="2"/>
      <c r="J336" s="2"/>
      <c r="K336" s="2"/>
    </row>
    <row r="337" spans="1:11" ht="180" customHeight="1" x14ac:dyDescent="0.25">
      <c r="A337" s="2" t="s">
        <v>0</v>
      </c>
      <c r="B337" s="2" t="s">
        <v>1</v>
      </c>
      <c r="C337" s="4" t="s">
        <v>403</v>
      </c>
      <c r="D337" s="2"/>
      <c r="E337" s="2" t="s">
        <v>4</v>
      </c>
      <c r="F337" s="2" t="s">
        <v>404</v>
      </c>
      <c r="G337" s="2" t="s">
        <v>405</v>
      </c>
      <c r="H337" s="3">
        <v>36763</v>
      </c>
      <c r="I337" s="2">
        <v>4</v>
      </c>
      <c r="J337" s="2"/>
      <c r="K337" s="2" t="s">
        <v>7</v>
      </c>
    </row>
    <row r="338" spans="1:11" x14ac:dyDescent="0.25">
      <c r="A338" s="2"/>
      <c r="B338" s="2"/>
      <c r="C338" s="4"/>
      <c r="D338" s="2"/>
      <c r="E338" s="2"/>
      <c r="F338" s="2"/>
      <c r="G338" s="2"/>
      <c r="H338" s="3"/>
      <c r="I338" s="2"/>
      <c r="J338" s="2"/>
      <c r="K338" s="2"/>
    </row>
    <row r="339" spans="1:11" ht="195" customHeight="1" x14ac:dyDescent="0.25">
      <c r="A339" s="2" t="s">
        <v>0</v>
      </c>
      <c r="B339" s="2" t="s">
        <v>1</v>
      </c>
      <c r="C339" s="4" t="s">
        <v>406</v>
      </c>
      <c r="D339" s="2"/>
      <c r="E339" s="2" t="s">
        <v>4</v>
      </c>
      <c r="F339" s="2" t="s">
        <v>407</v>
      </c>
      <c r="G339" s="2" t="s">
        <v>408</v>
      </c>
      <c r="H339" s="2" t="s">
        <v>409</v>
      </c>
      <c r="I339" s="2">
        <v>4</v>
      </c>
      <c r="J339" s="2"/>
      <c r="K339" s="2" t="s">
        <v>7</v>
      </c>
    </row>
    <row r="340" spans="1:11" x14ac:dyDescent="0.25">
      <c r="A340" s="2"/>
      <c r="B340" s="2"/>
      <c r="C340" s="4"/>
      <c r="D340" s="2"/>
      <c r="E340" s="2"/>
      <c r="F340" s="2"/>
      <c r="G340" s="2"/>
      <c r="H340" s="2"/>
      <c r="I340" s="2"/>
      <c r="J340" s="2"/>
      <c r="K340" s="2"/>
    </row>
    <row r="341" spans="1:11" ht="195" customHeight="1" x14ac:dyDescent="0.25">
      <c r="A341" s="2" t="s">
        <v>0</v>
      </c>
      <c r="B341" s="2" t="s">
        <v>1</v>
      </c>
      <c r="C341" s="4" t="s">
        <v>410</v>
      </c>
      <c r="D341" s="2"/>
      <c r="E341" s="2" t="s">
        <v>4</v>
      </c>
      <c r="F341" s="2" t="s">
        <v>411</v>
      </c>
      <c r="G341" s="2" t="s">
        <v>408</v>
      </c>
      <c r="H341" s="2" t="s">
        <v>402</v>
      </c>
      <c r="I341" s="2">
        <v>4</v>
      </c>
      <c r="J341" s="2"/>
      <c r="K341" s="2" t="s">
        <v>7</v>
      </c>
    </row>
    <row r="342" spans="1:11" x14ac:dyDescent="0.25">
      <c r="A342" s="2"/>
      <c r="B342" s="2"/>
      <c r="C342" s="4"/>
      <c r="D342" s="2"/>
      <c r="E342" s="2"/>
      <c r="F342" s="2"/>
      <c r="G342" s="2"/>
      <c r="H342" s="2"/>
      <c r="I342" s="2"/>
      <c r="J342" s="2"/>
      <c r="K342" s="2"/>
    </row>
    <row r="343" spans="1:11" ht="180" customHeight="1" x14ac:dyDescent="0.25">
      <c r="A343" s="2" t="s">
        <v>0</v>
      </c>
      <c r="B343" s="2" t="s">
        <v>26</v>
      </c>
      <c r="C343" s="4" t="s">
        <v>414</v>
      </c>
      <c r="D343" s="2"/>
      <c r="E343" s="2" t="s">
        <v>4</v>
      </c>
      <c r="F343" s="2" t="s">
        <v>415</v>
      </c>
      <c r="G343" s="2" t="s">
        <v>416</v>
      </c>
      <c r="H343" s="2" t="s">
        <v>417</v>
      </c>
      <c r="I343" s="2">
        <v>4</v>
      </c>
      <c r="J343" s="2"/>
      <c r="K343" s="2" t="s">
        <v>7</v>
      </c>
    </row>
    <row r="344" spans="1:11" x14ac:dyDescent="0.25">
      <c r="A344" s="2"/>
      <c r="B344" s="2"/>
      <c r="C344" s="4"/>
      <c r="D344" s="2"/>
      <c r="E344" s="2"/>
      <c r="F344" s="2"/>
      <c r="G344" s="2"/>
      <c r="H344" s="2"/>
      <c r="I344" s="2"/>
      <c r="J344" s="2"/>
      <c r="K344" s="2"/>
    </row>
    <row r="345" spans="1:11" ht="195" customHeight="1" x14ac:dyDescent="0.25">
      <c r="A345" s="2" t="s">
        <v>0</v>
      </c>
      <c r="B345" s="2" t="s">
        <v>1</v>
      </c>
      <c r="C345" s="4" t="s">
        <v>418</v>
      </c>
      <c r="D345" s="2"/>
      <c r="E345" s="2" t="s">
        <v>4</v>
      </c>
      <c r="F345" s="2" t="s">
        <v>419</v>
      </c>
      <c r="G345" s="2" t="s">
        <v>420</v>
      </c>
      <c r="H345" s="3">
        <v>36659</v>
      </c>
      <c r="I345" s="2">
        <v>4</v>
      </c>
      <c r="J345" s="2"/>
      <c r="K345" s="2" t="s">
        <v>7</v>
      </c>
    </row>
    <row r="346" spans="1:11" x14ac:dyDescent="0.25">
      <c r="A346" s="2"/>
      <c r="B346" s="2"/>
      <c r="C346" s="4"/>
      <c r="D346" s="2"/>
      <c r="E346" s="2"/>
      <c r="F346" s="2"/>
      <c r="G346" s="2"/>
      <c r="H346" s="3"/>
      <c r="I346" s="2"/>
      <c r="J346" s="2"/>
      <c r="K346" s="2"/>
    </row>
    <row r="347" spans="1:11" ht="195" customHeight="1" x14ac:dyDescent="0.25">
      <c r="A347" s="2" t="s">
        <v>0</v>
      </c>
      <c r="B347" s="2" t="s">
        <v>1</v>
      </c>
      <c r="C347" s="4" t="s">
        <v>421</v>
      </c>
      <c r="D347" s="2"/>
      <c r="E347" s="2" t="s">
        <v>4</v>
      </c>
      <c r="F347" s="2" t="s">
        <v>422</v>
      </c>
      <c r="G347" s="2" t="s">
        <v>420</v>
      </c>
      <c r="H347" s="3">
        <v>36569</v>
      </c>
      <c r="I347" s="2">
        <v>4</v>
      </c>
      <c r="J347" s="2"/>
      <c r="K347" s="2" t="s">
        <v>7</v>
      </c>
    </row>
    <row r="348" spans="1:11" x14ac:dyDescent="0.25">
      <c r="A348" s="2"/>
      <c r="B348" s="2"/>
      <c r="C348" s="4"/>
      <c r="D348" s="2"/>
      <c r="E348" s="2"/>
      <c r="F348" s="2"/>
      <c r="G348" s="2"/>
      <c r="H348" s="3"/>
      <c r="I348" s="2"/>
      <c r="J348" s="2"/>
      <c r="K348" s="2"/>
    </row>
    <row r="349" spans="1:11" ht="180" customHeight="1" x14ac:dyDescent="0.25">
      <c r="A349" s="2" t="s">
        <v>0</v>
      </c>
      <c r="B349" s="2" t="s">
        <v>26</v>
      </c>
      <c r="C349" s="4" t="s">
        <v>423</v>
      </c>
      <c r="D349" s="2"/>
      <c r="E349" s="2" t="s">
        <v>4</v>
      </c>
      <c r="F349" s="2" t="s">
        <v>424</v>
      </c>
      <c r="G349" s="2" t="s">
        <v>425</v>
      </c>
      <c r="H349" s="2" t="s">
        <v>417</v>
      </c>
      <c r="I349" s="2">
        <v>4</v>
      </c>
      <c r="J349" s="2"/>
      <c r="K349" s="2" t="s">
        <v>7</v>
      </c>
    </row>
    <row r="350" spans="1:11" x14ac:dyDescent="0.25">
      <c r="A350" s="2"/>
      <c r="B350" s="2"/>
      <c r="C350" s="4"/>
      <c r="D350" s="2"/>
      <c r="E350" s="2"/>
      <c r="F350" s="2"/>
      <c r="G350" s="2"/>
      <c r="H350" s="2"/>
      <c r="I350" s="2"/>
      <c r="J350" s="2"/>
      <c r="K350" s="2"/>
    </row>
    <row r="351" spans="1:11" ht="180" customHeight="1" x14ac:dyDescent="0.25">
      <c r="A351" s="2" t="s">
        <v>0</v>
      </c>
      <c r="B351" s="2" t="s">
        <v>26</v>
      </c>
      <c r="C351" s="4" t="s">
        <v>426</v>
      </c>
      <c r="D351" s="2"/>
      <c r="E351" s="2" t="s">
        <v>4</v>
      </c>
      <c r="F351" s="2" t="s">
        <v>427</v>
      </c>
      <c r="G351" s="2" t="s">
        <v>425</v>
      </c>
      <c r="H351" s="2" t="s">
        <v>417</v>
      </c>
      <c r="I351" s="2">
        <v>4</v>
      </c>
      <c r="J351" s="2"/>
      <c r="K351" s="2" t="s">
        <v>7</v>
      </c>
    </row>
    <row r="352" spans="1:11" x14ac:dyDescent="0.25">
      <c r="A352" s="2"/>
      <c r="B352" s="2"/>
      <c r="C352" s="4"/>
      <c r="D352" s="2"/>
      <c r="E352" s="2"/>
      <c r="F352" s="2"/>
      <c r="G352" s="2"/>
      <c r="H352" s="2"/>
      <c r="I352" s="2"/>
      <c r="J352" s="2"/>
      <c r="K352" s="2"/>
    </row>
    <row r="353" spans="1:11" ht="180" customHeight="1" x14ac:dyDescent="0.25">
      <c r="A353" s="2" t="s">
        <v>0</v>
      </c>
      <c r="B353" s="2" t="s">
        <v>26</v>
      </c>
      <c r="C353" s="4" t="s">
        <v>428</v>
      </c>
      <c r="D353" s="2"/>
      <c r="E353" s="2" t="s">
        <v>4</v>
      </c>
      <c r="F353" s="2" t="s">
        <v>429</v>
      </c>
      <c r="G353" s="2" t="s">
        <v>430</v>
      </c>
      <c r="H353" s="2" t="s">
        <v>417</v>
      </c>
      <c r="I353" s="2">
        <v>4</v>
      </c>
      <c r="J353" s="2"/>
      <c r="K353" s="2" t="s">
        <v>7</v>
      </c>
    </row>
    <row r="354" spans="1:11" x14ac:dyDescent="0.25">
      <c r="A354" s="2"/>
      <c r="B354" s="2"/>
      <c r="C354" s="4"/>
      <c r="D354" s="2"/>
      <c r="E354" s="2"/>
      <c r="F354" s="2"/>
      <c r="G354" s="2"/>
      <c r="H354" s="2"/>
      <c r="I354" s="2"/>
      <c r="J354" s="2"/>
      <c r="K354" s="2"/>
    </row>
    <row r="355" spans="1:11" ht="180" customHeight="1" x14ac:dyDescent="0.25">
      <c r="A355" s="2" t="s">
        <v>0</v>
      </c>
      <c r="B355" s="2" t="s">
        <v>1</v>
      </c>
      <c r="C355" s="4" t="s">
        <v>431</v>
      </c>
      <c r="D355" s="2"/>
      <c r="E355" s="2" t="s">
        <v>4</v>
      </c>
      <c r="F355" s="2" t="s">
        <v>432</v>
      </c>
      <c r="G355" s="2" t="s">
        <v>430</v>
      </c>
      <c r="H355" s="3">
        <v>36569</v>
      </c>
      <c r="I355" s="2">
        <v>4</v>
      </c>
      <c r="J355" s="2"/>
      <c r="K355" s="2" t="s">
        <v>7</v>
      </c>
    </row>
    <row r="356" spans="1:11" x14ac:dyDescent="0.25">
      <c r="A356" s="2"/>
      <c r="B356" s="2"/>
      <c r="C356" s="4"/>
      <c r="D356" s="2"/>
      <c r="E356" s="2"/>
      <c r="F356" s="2"/>
      <c r="G356" s="2"/>
      <c r="H356" s="3"/>
      <c r="I356" s="2"/>
      <c r="J356" s="2"/>
      <c r="K356" s="2"/>
    </row>
    <row r="357" spans="1:11" ht="195" customHeight="1" x14ac:dyDescent="0.25">
      <c r="A357" s="2" t="s">
        <v>0</v>
      </c>
      <c r="B357" s="2" t="s">
        <v>26</v>
      </c>
      <c r="C357" s="4" t="s">
        <v>433</v>
      </c>
      <c r="D357" s="2" t="s">
        <v>434</v>
      </c>
      <c r="E357" s="2" t="s">
        <v>4</v>
      </c>
      <c r="F357" s="2" t="s">
        <v>435</v>
      </c>
      <c r="G357" s="2" t="s">
        <v>436</v>
      </c>
      <c r="H357" s="2" t="s">
        <v>212</v>
      </c>
      <c r="I357" s="2">
        <v>4</v>
      </c>
      <c r="J357" s="2"/>
      <c r="K357" s="2" t="s">
        <v>7</v>
      </c>
    </row>
    <row r="358" spans="1:11" x14ac:dyDescent="0.25">
      <c r="A358" s="2"/>
      <c r="B358" s="2"/>
      <c r="C358" s="4"/>
      <c r="D358" s="2"/>
      <c r="E358" s="2"/>
      <c r="F358" s="2"/>
      <c r="G358" s="2"/>
      <c r="H358" s="2"/>
      <c r="I358" s="2"/>
      <c r="J358" s="2"/>
      <c r="K358" s="2"/>
    </row>
    <row r="359" spans="1:11" ht="180" customHeight="1" x14ac:dyDescent="0.25">
      <c r="A359" s="2" t="s">
        <v>0</v>
      </c>
      <c r="B359" s="2" t="s">
        <v>1</v>
      </c>
      <c r="C359" s="4" t="s">
        <v>437</v>
      </c>
      <c r="D359" s="2" t="s">
        <v>434</v>
      </c>
      <c r="E359" s="2" t="s">
        <v>4</v>
      </c>
      <c r="F359" s="2" t="s">
        <v>438</v>
      </c>
      <c r="G359" s="2" t="s">
        <v>439</v>
      </c>
      <c r="H359" s="3">
        <v>36574</v>
      </c>
      <c r="I359" s="2">
        <v>4</v>
      </c>
      <c r="J359" s="2"/>
      <c r="K359" s="2" t="s">
        <v>7</v>
      </c>
    </row>
    <row r="360" spans="1:11" x14ac:dyDescent="0.25">
      <c r="A360" s="2"/>
      <c r="B360" s="2"/>
      <c r="C360" s="4"/>
      <c r="D360" s="2"/>
      <c r="E360" s="2"/>
      <c r="F360" s="2"/>
      <c r="G360" s="2"/>
      <c r="H360" s="3"/>
      <c r="I360" s="2"/>
      <c r="J360" s="2"/>
      <c r="K360" s="2"/>
    </row>
    <row r="361" spans="1:11" ht="180" customHeight="1" x14ac:dyDescent="0.25">
      <c r="A361" s="2" t="s">
        <v>0</v>
      </c>
      <c r="B361" s="2" t="s">
        <v>1</v>
      </c>
      <c r="C361" s="4" t="s">
        <v>440</v>
      </c>
      <c r="D361" s="2" t="s">
        <v>434</v>
      </c>
      <c r="E361" s="2" t="s">
        <v>4</v>
      </c>
      <c r="F361" s="2" t="s">
        <v>441</v>
      </c>
      <c r="G361" s="2" t="s">
        <v>442</v>
      </c>
      <c r="H361" s="3">
        <v>36543</v>
      </c>
      <c r="I361" s="2">
        <v>4</v>
      </c>
      <c r="J361" s="2"/>
      <c r="K361" s="2" t="s">
        <v>7</v>
      </c>
    </row>
    <row r="362" spans="1:11" x14ac:dyDescent="0.25">
      <c r="A362" s="2"/>
      <c r="B362" s="2"/>
      <c r="C362" s="4"/>
      <c r="D362" s="2"/>
      <c r="E362" s="2"/>
      <c r="F362" s="2"/>
      <c r="G362" s="2"/>
      <c r="H362" s="3"/>
      <c r="I362" s="2"/>
      <c r="J362" s="2"/>
      <c r="K362" s="2"/>
    </row>
    <row r="363" spans="1:11" ht="195" customHeight="1" x14ac:dyDescent="0.25">
      <c r="A363" s="2" t="s">
        <v>0</v>
      </c>
      <c r="B363" s="2" t="s">
        <v>26</v>
      </c>
      <c r="C363" s="4" t="s">
        <v>443</v>
      </c>
      <c r="D363" s="2" t="s">
        <v>434</v>
      </c>
      <c r="E363" s="2" t="s">
        <v>4</v>
      </c>
      <c r="F363" s="2" t="s">
        <v>444</v>
      </c>
      <c r="G363" s="2" t="s">
        <v>445</v>
      </c>
      <c r="H363" s="2" t="s">
        <v>212</v>
      </c>
      <c r="I363" s="2">
        <v>4</v>
      </c>
      <c r="J363" s="2"/>
      <c r="K363" s="2" t="s">
        <v>7</v>
      </c>
    </row>
    <row r="364" spans="1:11" x14ac:dyDescent="0.25">
      <c r="A364" s="2"/>
      <c r="B364" s="2"/>
      <c r="C364" s="4"/>
      <c r="D364" s="2"/>
      <c r="E364" s="2"/>
      <c r="F364" s="2"/>
      <c r="G364" s="2"/>
      <c r="H364" s="2"/>
      <c r="I364" s="2"/>
      <c r="J364" s="2"/>
      <c r="K364" s="2"/>
    </row>
    <row r="365" spans="1:11" ht="195" customHeight="1" x14ac:dyDescent="0.25">
      <c r="A365" s="2" t="s">
        <v>0</v>
      </c>
      <c r="B365" s="2" t="s">
        <v>26</v>
      </c>
      <c r="C365" s="4" t="s">
        <v>446</v>
      </c>
      <c r="D365" s="2" t="s">
        <v>434</v>
      </c>
      <c r="E365" s="2" t="s">
        <v>4</v>
      </c>
      <c r="F365" s="2" t="s">
        <v>447</v>
      </c>
      <c r="G365" s="2" t="s">
        <v>448</v>
      </c>
      <c r="H365" s="2" t="s">
        <v>212</v>
      </c>
      <c r="I365" s="2">
        <v>4</v>
      </c>
      <c r="J365" s="2"/>
      <c r="K365" s="2" t="s">
        <v>7</v>
      </c>
    </row>
    <row r="366" spans="1:11" x14ac:dyDescent="0.25">
      <c r="A366" s="2"/>
      <c r="B366" s="2"/>
      <c r="C366" s="4"/>
      <c r="D366" s="2"/>
      <c r="E366" s="2"/>
      <c r="F366" s="2"/>
      <c r="G366" s="2"/>
      <c r="H366" s="2"/>
      <c r="I366" s="2"/>
      <c r="J366" s="2"/>
      <c r="K366" s="2"/>
    </row>
    <row r="367" spans="1:11" ht="195" customHeight="1" x14ac:dyDescent="0.25">
      <c r="A367" s="2" t="s">
        <v>0</v>
      </c>
      <c r="B367" s="2" t="s">
        <v>26</v>
      </c>
      <c r="C367" s="4" t="s">
        <v>449</v>
      </c>
      <c r="D367" s="2" t="s">
        <v>434</v>
      </c>
      <c r="E367" s="2" t="s">
        <v>4</v>
      </c>
      <c r="F367" s="2" t="s">
        <v>450</v>
      </c>
      <c r="G367" s="2" t="s">
        <v>448</v>
      </c>
      <c r="H367" s="2" t="e">
        <f>-1 / 18 / 0</f>
        <v>#DIV/0!</v>
      </c>
      <c r="I367" s="2">
        <v>4</v>
      </c>
      <c r="J367" s="2"/>
      <c r="K367" s="2" t="s">
        <v>7</v>
      </c>
    </row>
    <row r="368" spans="1:11" x14ac:dyDescent="0.25">
      <c r="A368" s="2"/>
      <c r="B368" s="2"/>
      <c r="C368" s="4"/>
      <c r="D368" s="2"/>
      <c r="E368" s="2"/>
      <c r="F368" s="2"/>
      <c r="G368" s="2"/>
      <c r="H368" s="2"/>
      <c r="I368" s="2"/>
      <c r="J368" s="2"/>
      <c r="K368" s="2"/>
    </row>
    <row r="369" spans="1:11" ht="195" customHeight="1" x14ac:dyDescent="0.25">
      <c r="A369" s="2" t="s">
        <v>0</v>
      </c>
      <c r="B369" s="2" t="s">
        <v>1</v>
      </c>
      <c r="C369" s="4" t="s">
        <v>451</v>
      </c>
      <c r="D369" s="2" t="s">
        <v>434</v>
      </c>
      <c r="E369" s="2" t="s">
        <v>4</v>
      </c>
      <c r="F369" s="2" t="s">
        <v>452</v>
      </c>
      <c r="G369" s="2" t="s">
        <v>453</v>
      </c>
      <c r="H369" s="3">
        <v>36543</v>
      </c>
      <c r="I369" s="2">
        <v>4</v>
      </c>
      <c r="J369" s="2"/>
      <c r="K369" s="2" t="s">
        <v>7</v>
      </c>
    </row>
    <row r="370" spans="1:11" x14ac:dyDescent="0.25">
      <c r="A370" s="2"/>
      <c r="B370" s="2"/>
      <c r="C370" s="4"/>
      <c r="D370" s="2"/>
      <c r="E370" s="2"/>
      <c r="F370" s="2"/>
      <c r="G370" s="2"/>
      <c r="H370" s="3"/>
      <c r="I370" s="2"/>
      <c r="J370" s="2"/>
      <c r="K370" s="2"/>
    </row>
    <row r="371" spans="1:11" ht="180" customHeight="1" x14ac:dyDescent="0.25">
      <c r="A371" s="2" t="s">
        <v>0</v>
      </c>
      <c r="B371" s="2" t="s">
        <v>1</v>
      </c>
      <c r="C371" s="4" t="s">
        <v>454</v>
      </c>
      <c r="D371" s="2"/>
      <c r="E371" s="2" t="s">
        <v>4</v>
      </c>
      <c r="F371" s="2" t="s">
        <v>455</v>
      </c>
      <c r="G371" s="2" t="s">
        <v>456</v>
      </c>
      <c r="H371" s="3">
        <v>36543</v>
      </c>
      <c r="I371" s="2">
        <v>4</v>
      </c>
    </row>
    <row r="372" spans="1:11" x14ac:dyDescent="0.25">
      <c r="A372" s="2"/>
      <c r="B372" s="2"/>
      <c r="C372" s="4"/>
      <c r="D372" s="2"/>
      <c r="E372" s="2"/>
      <c r="F372" s="2"/>
      <c r="G372" s="2"/>
      <c r="H372" s="3"/>
      <c r="I372" s="2"/>
    </row>
    <row r="375" spans="1:11" ht="240" customHeight="1" x14ac:dyDescent="0.25">
      <c r="A375" s="2" t="s">
        <v>0</v>
      </c>
      <c r="B375" s="2" t="s">
        <v>26</v>
      </c>
      <c r="C375" s="4" t="s">
        <v>457</v>
      </c>
      <c r="D375" s="2"/>
      <c r="E375" s="2" t="s">
        <v>4</v>
      </c>
      <c r="F375" s="2" t="s">
        <v>84</v>
      </c>
      <c r="G375" s="2" t="s">
        <v>413</v>
      </c>
      <c r="H375" s="2" t="s">
        <v>88</v>
      </c>
      <c r="I375" s="2">
        <v>2</v>
      </c>
      <c r="J375" s="2"/>
      <c r="K375" s="2" t="s">
        <v>7</v>
      </c>
    </row>
    <row r="376" spans="1:11" x14ac:dyDescent="0.25">
      <c r="A376" s="2"/>
      <c r="B376" s="2"/>
      <c r="C376" s="4"/>
      <c r="D376" s="2"/>
      <c r="E376" s="2"/>
      <c r="F376" s="2"/>
      <c r="G376" s="2"/>
      <c r="H376" s="2"/>
      <c r="I376" s="2"/>
      <c r="J376" s="2"/>
      <c r="K376" s="2"/>
    </row>
    <row r="377" spans="1:11" ht="240" customHeight="1" x14ac:dyDescent="0.25">
      <c r="A377" s="2" t="s">
        <v>0</v>
      </c>
      <c r="B377" s="2" t="s">
        <v>26</v>
      </c>
      <c r="C377" s="4" t="s">
        <v>458</v>
      </c>
      <c r="D377" s="2"/>
      <c r="E377" s="2" t="s">
        <v>4</v>
      </c>
      <c r="F377" s="2" t="s">
        <v>106</v>
      </c>
      <c r="G377" s="2" t="s">
        <v>453</v>
      </c>
      <c r="H377" s="2" t="s">
        <v>88</v>
      </c>
      <c r="I377" s="2">
        <v>2</v>
      </c>
      <c r="J377" s="2"/>
      <c r="K377" s="2" t="s">
        <v>7</v>
      </c>
    </row>
    <row r="378" spans="1:11" x14ac:dyDescent="0.25">
      <c r="A378" s="2"/>
      <c r="B378" s="2"/>
      <c r="C378" s="4"/>
      <c r="D378" s="2"/>
      <c r="E378" s="2"/>
      <c r="F378" s="2"/>
      <c r="G378" s="2"/>
      <c r="H378" s="2"/>
      <c r="I378" s="2"/>
      <c r="J378" s="2"/>
      <c r="K378" s="2"/>
    </row>
    <row r="379" spans="1:11" ht="240" customHeight="1" x14ac:dyDescent="0.25">
      <c r="A379" s="2" t="s">
        <v>0</v>
      </c>
      <c r="B379" s="2" t="s">
        <v>26</v>
      </c>
      <c r="C379" s="4" t="s">
        <v>459</v>
      </c>
      <c r="D379" s="2"/>
      <c r="E379" s="2" t="s">
        <v>4</v>
      </c>
      <c r="F379" s="2" t="s">
        <v>106</v>
      </c>
      <c r="G379" s="2" t="s">
        <v>460</v>
      </c>
      <c r="H379" s="2" t="s">
        <v>88</v>
      </c>
      <c r="I379" s="2">
        <v>2</v>
      </c>
      <c r="J379" s="2"/>
      <c r="K379" s="2" t="s">
        <v>7</v>
      </c>
    </row>
    <row r="380" spans="1:11" x14ac:dyDescent="0.25">
      <c r="A380" s="2"/>
      <c r="B380" s="2"/>
      <c r="C380" s="4"/>
      <c r="D380" s="2"/>
      <c r="E380" s="2"/>
      <c r="F380" s="2"/>
      <c r="G380" s="2"/>
      <c r="H380" s="2"/>
      <c r="I380" s="2"/>
      <c r="J380" s="2"/>
      <c r="K380" s="2"/>
    </row>
    <row r="381" spans="1:11" ht="240" customHeight="1" x14ac:dyDescent="0.25">
      <c r="A381" s="2" t="s">
        <v>0</v>
      </c>
      <c r="B381" s="2" t="s">
        <v>26</v>
      </c>
      <c r="C381" s="4" t="s">
        <v>461</v>
      </c>
      <c r="D381" s="2"/>
      <c r="E381" s="2" t="s">
        <v>4</v>
      </c>
      <c r="F381" s="2" t="s">
        <v>106</v>
      </c>
      <c r="G381" s="2" t="s">
        <v>442</v>
      </c>
      <c r="H381" s="2" t="s">
        <v>88</v>
      </c>
      <c r="I381" s="2">
        <v>2</v>
      </c>
      <c r="J381" s="2"/>
      <c r="K381" s="2" t="s">
        <v>7</v>
      </c>
    </row>
    <row r="382" spans="1:11" x14ac:dyDescent="0.25">
      <c r="A382" s="2"/>
      <c r="B382" s="2"/>
      <c r="C382" s="4"/>
      <c r="D382" s="2"/>
      <c r="E382" s="2"/>
      <c r="F382" s="2"/>
      <c r="G382" s="2"/>
      <c r="H382" s="2"/>
      <c r="I382" s="2"/>
      <c r="J382" s="2"/>
      <c r="K382" s="2"/>
    </row>
    <row r="383" spans="1:11" ht="180" customHeight="1" x14ac:dyDescent="0.25">
      <c r="A383" s="2" t="s">
        <v>0</v>
      </c>
      <c r="B383" s="2" t="s">
        <v>26</v>
      </c>
      <c r="C383" s="4" t="s">
        <v>462</v>
      </c>
      <c r="D383" s="2" t="s">
        <v>463</v>
      </c>
      <c r="E383" s="2" t="s">
        <v>4</v>
      </c>
      <c r="F383" s="2" t="s">
        <v>464</v>
      </c>
      <c r="G383" s="2" t="s">
        <v>460</v>
      </c>
      <c r="H383" s="2" t="s">
        <v>32</v>
      </c>
      <c r="I383" s="2">
        <v>4</v>
      </c>
      <c r="J383" s="2"/>
      <c r="K383" s="2" t="s">
        <v>7</v>
      </c>
    </row>
    <row r="384" spans="1:11" x14ac:dyDescent="0.25">
      <c r="A384" s="2"/>
      <c r="B384" s="2"/>
      <c r="C384" s="4"/>
      <c r="D384" s="2"/>
      <c r="E384" s="2"/>
      <c r="F384" s="2"/>
      <c r="G384" s="2"/>
      <c r="H384" s="2"/>
      <c r="I384" s="2"/>
      <c r="J384" s="2"/>
      <c r="K384" s="2"/>
    </row>
    <row r="385" spans="1:11" ht="195" customHeight="1" x14ac:dyDescent="0.25">
      <c r="A385" s="2" t="s">
        <v>0</v>
      </c>
      <c r="B385" s="2" t="s">
        <v>26</v>
      </c>
      <c r="C385" s="4" t="s">
        <v>465</v>
      </c>
      <c r="D385" s="2" t="s">
        <v>463</v>
      </c>
      <c r="E385" s="2" t="s">
        <v>4</v>
      </c>
      <c r="F385" s="2" t="s">
        <v>466</v>
      </c>
      <c r="G385" s="2" t="s">
        <v>467</v>
      </c>
      <c r="H385" s="2" t="s">
        <v>212</v>
      </c>
      <c r="I385" s="2">
        <v>4</v>
      </c>
      <c r="J385" s="2"/>
      <c r="K385" s="2" t="s">
        <v>7</v>
      </c>
    </row>
    <row r="386" spans="1:11" x14ac:dyDescent="0.25">
      <c r="A386" s="2"/>
      <c r="B386" s="2"/>
      <c r="C386" s="4"/>
      <c r="D386" s="2"/>
      <c r="E386" s="2"/>
      <c r="F386" s="2"/>
      <c r="G386" s="2"/>
      <c r="H386" s="2"/>
      <c r="I386" s="2"/>
      <c r="J386" s="2"/>
      <c r="K386" s="2"/>
    </row>
    <row r="387" spans="1:11" ht="195" customHeight="1" x14ac:dyDescent="0.25">
      <c r="A387" s="2" t="s">
        <v>0</v>
      </c>
      <c r="B387" s="2" t="s">
        <v>1</v>
      </c>
      <c r="C387" s="4" t="s">
        <v>468</v>
      </c>
      <c r="D387" s="2" t="s">
        <v>469</v>
      </c>
      <c r="E387" s="2" t="s">
        <v>4</v>
      </c>
      <c r="F387" s="2" t="s">
        <v>470</v>
      </c>
      <c r="G387" s="2" t="s">
        <v>442</v>
      </c>
      <c r="H387" s="3">
        <v>36794</v>
      </c>
      <c r="I387" s="2">
        <v>4</v>
      </c>
      <c r="J387" s="2"/>
      <c r="K387" s="2" t="s">
        <v>7</v>
      </c>
    </row>
    <row r="388" spans="1:11" x14ac:dyDescent="0.25">
      <c r="A388" s="2"/>
      <c r="B388" s="2"/>
      <c r="C388" s="4"/>
      <c r="D388" s="2"/>
      <c r="E388" s="2"/>
      <c r="F388" s="2"/>
      <c r="G388" s="2"/>
      <c r="H388" s="3"/>
      <c r="I388" s="2"/>
      <c r="J388" s="2"/>
      <c r="K388" s="2"/>
    </row>
    <row r="389" spans="1:11" ht="180" customHeight="1" x14ac:dyDescent="0.25">
      <c r="A389" s="2" t="s">
        <v>0</v>
      </c>
      <c r="B389" s="2" t="s">
        <v>26</v>
      </c>
      <c r="C389" s="4" t="s">
        <v>471</v>
      </c>
      <c r="D389" s="2" t="s">
        <v>472</v>
      </c>
      <c r="E389" s="2" t="s">
        <v>4</v>
      </c>
      <c r="F389" s="2" t="s">
        <v>473</v>
      </c>
      <c r="G389" s="2" t="s">
        <v>448</v>
      </c>
      <c r="H389" s="2" t="s">
        <v>212</v>
      </c>
      <c r="I389" s="2">
        <v>4</v>
      </c>
      <c r="J389" s="2"/>
      <c r="K389" s="2" t="s">
        <v>7</v>
      </c>
    </row>
    <row r="390" spans="1:11" x14ac:dyDescent="0.25">
      <c r="A390" s="2"/>
      <c r="B390" s="2"/>
      <c r="C390" s="4"/>
      <c r="D390" s="2"/>
      <c r="E390" s="2"/>
      <c r="F390" s="2"/>
      <c r="G390" s="2"/>
      <c r="H390" s="2"/>
      <c r="I390" s="2"/>
      <c r="J390" s="2"/>
      <c r="K390" s="2"/>
    </row>
    <row r="391" spans="1:11" ht="180" customHeight="1" x14ac:dyDescent="0.25">
      <c r="A391" s="2" t="s">
        <v>0</v>
      </c>
      <c r="B391" s="2" t="s">
        <v>1</v>
      </c>
      <c r="C391" s="4" t="s">
        <v>474</v>
      </c>
      <c r="D391" s="2" t="s">
        <v>475</v>
      </c>
      <c r="E391" s="2" t="s">
        <v>4</v>
      </c>
      <c r="F391" s="2" t="s">
        <v>476</v>
      </c>
      <c r="G391" s="2" t="s">
        <v>477</v>
      </c>
      <c r="H391" s="3">
        <v>36571</v>
      </c>
      <c r="I391" s="2">
        <v>4</v>
      </c>
      <c r="J391" s="2"/>
      <c r="K391" s="2" t="s">
        <v>7</v>
      </c>
    </row>
    <row r="392" spans="1:11" x14ac:dyDescent="0.25">
      <c r="A392" s="2"/>
      <c r="B392" s="2"/>
      <c r="C392" s="4"/>
      <c r="D392" s="2"/>
      <c r="E392" s="2"/>
      <c r="F392" s="2"/>
      <c r="G392" s="2"/>
      <c r="H392" s="3"/>
      <c r="I392" s="2"/>
      <c r="J392" s="2"/>
      <c r="K392" s="2"/>
    </row>
    <row r="393" spans="1:11" ht="195" customHeight="1" x14ac:dyDescent="0.25">
      <c r="A393" s="2" t="s">
        <v>0</v>
      </c>
      <c r="B393" s="2" t="s">
        <v>26</v>
      </c>
      <c r="C393" s="4" t="s">
        <v>479</v>
      </c>
      <c r="D393" s="2" t="s">
        <v>480</v>
      </c>
      <c r="E393" s="2" t="s">
        <v>4</v>
      </c>
      <c r="F393" s="2" t="s">
        <v>481</v>
      </c>
      <c r="G393" s="2" t="s">
        <v>482</v>
      </c>
      <c r="H393" s="2" t="s">
        <v>212</v>
      </c>
      <c r="I393" s="2">
        <v>4</v>
      </c>
      <c r="J393" s="2"/>
      <c r="K393" s="2" t="s">
        <v>7</v>
      </c>
    </row>
    <row r="394" spans="1:11" x14ac:dyDescent="0.25">
      <c r="A394" s="2"/>
      <c r="B394" s="2"/>
      <c r="C394" s="4"/>
      <c r="D394" s="2"/>
      <c r="E394" s="2"/>
      <c r="F394" s="2"/>
      <c r="G394" s="2"/>
      <c r="H394" s="2"/>
      <c r="I394" s="2"/>
      <c r="J394" s="2"/>
      <c r="K394" s="2"/>
    </row>
    <row r="395" spans="1:11" ht="195" customHeight="1" x14ac:dyDescent="0.25">
      <c r="A395" s="2" t="s">
        <v>0</v>
      </c>
      <c r="B395" s="2" t="s">
        <v>1</v>
      </c>
      <c r="C395" s="4" t="s">
        <v>483</v>
      </c>
      <c r="D395" s="2" t="s">
        <v>484</v>
      </c>
      <c r="E395" s="2" t="s">
        <v>4</v>
      </c>
      <c r="F395" s="2" t="s">
        <v>485</v>
      </c>
      <c r="G395" s="2" t="s">
        <v>413</v>
      </c>
      <c r="H395" s="3">
        <v>36794</v>
      </c>
      <c r="I395" s="2">
        <v>4</v>
      </c>
      <c r="J395" s="2"/>
      <c r="K395" s="2" t="s">
        <v>7</v>
      </c>
    </row>
    <row r="396" spans="1:11" x14ac:dyDescent="0.25">
      <c r="A396" s="2"/>
      <c r="B396" s="2"/>
      <c r="C396" s="4"/>
      <c r="D396" s="2"/>
      <c r="E396" s="2"/>
      <c r="F396" s="2"/>
      <c r="G396" s="2"/>
      <c r="H396" s="3"/>
      <c r="I396" s="2"/>
      <c r="J396" s="2"/>
      <c r="K396" s="2"/>
    </row>
    <row r="397" spans="1:11" ht="195" customHeight="1" x14ac:dyDescent="0.25">
      <c r="A397" s="2" t="s">
        <v>0</v>
      </c>
      <c r="B397" s="2" t="s">
        <v>1</v>
      </c>
      <c r="C397" s="4" t="s">
        <v>486</v>
      </c>
      <c r="D397" s="2" t="s">
        <v>487</v>
      </c>
      <c r="E397" s="2" t="s">
        <v>4</v>
      </c>
      <c r="F397" s="2" t="s">
        <v>488</v>
      </c>
      <c r="G397" s="2" t="s">
        <v>445</v>
      </c>
      <c r="H397" s="2" t="s">
        <v>489</v>
      </c>
      <c r="I397" s="2">
        <v>4</v>
      </c>
      <c r="J397" s="2"/>
      <c r="K397" s="2" t="s">
        <v>7</v>
      </c>
    </row>
    <row r="398" spans="1:11" x14ac:dyDescent="0.25">
      <c r="A398" s="2"/>
      <c r="B398" s="2"/>
      <c r="C398" s="4"/>
      <c r="D398" s="2"/>
      <c r="E398" s="2"/>
      <c r="F398" s="2"/>
      <c r="G398" s="2"/>
      <c r="H398" s="2"/>
      <c r="I398" s="2"/>
      <c r="J398" s="2"/>
      <c r="K398" s="2"/>
    </row>
    <row r="399" spans="1:11" ht="195" customHeight="1" x14ac:dyDescent="0.25">
      <c r="A399" s="2" t="s">
        <v>0</v>
      </c>
      <c r="B399" s="2" t="s">
        <v>1</v>
      </c>
      <c r="C399" s="4" t="s">
        <v>490</v>
      </c>
      <c r="D399" s="2" t="s">
        <v>491</v>
      </c>
      <c r="E399" s="2" t="s">
        <v>4</v>
      </c>
      <c r="F399" s="2" t="s">
        <v>492</v>
      </c>
      <c r="G399" s="2" t="s">
        <v>453</v>
      </c>
      <c r="H399" s="3">
        <v>36855</v>
      </c>
      <c r="I399" s="2">
        <v>4</v>
      </c>
      <c r="J399" s="2"/>
      <c r="K399" s="2" t="s">
        <v>7</v>
      </c>
    </row>
    <row r="400" spans="1:11" x14ac:dyDescent="0.25">
      <c r="A400" s="2"/>
      <c r="B400" s="2"/>
      <c r="C400" s="4"/>
      <c r="D400" s="2"/>
      <c r="E400" s="2"/>
      <c r="F400" s="2"/>
      <c r="G400" s="2"/>
      <c r="H400" s="3"/>
      <c r="I400" s="2"/>
      <c r="J400" s="2"/>
      <c r="K400" s="2"/>
    </row>
    <row r="401" spans="1:11" ht="180" customHeight="1" x14ac:dyDescent="0.25">
      <c r="A401" s="2" t="s">
        <v>0</v>
      </c>
      <c r="B401" s="2" t="s">
        <v>1</v>
      </c>
      <c r="C401" s="4" t="s">
        <v>493</v>
      </c>
      <c r="D401" s="2" t="s">
        <v>494</v>
      </c>
      <c r="E401" s="2" t="s">
        <v>4</v>
      </c>
      <c r="F401" s="2" t="s">
        <v>495</v>
      </c>
      <c r="G401" s="2" t="s">
        <v>413</v>
      </c>
      <c r="H401" s="3">
        <v>36702</v>
      </c>
      <c r="I401" s="2">
        <v>4</v>
      </c>
      <c r="J401" s="2"/>
      <c r="K401" s="2" t="s">
        <v>7</v>
      </c>
    </row>
    <row r="402" spans="1:11" x14ac:dyDescent="0.25">
      <c r="A402" s="2"/>
      <c r="B402" s="2"/>
      <c r="C402" s="4"/>
      <c r="D402" s="2"/>
      <c r="E402" s="2"/>
      <c r="F402" s="2"/>
      <c r="G402" s="2"/>
      <c r="H402" s="3"/>
      <c r="I402" s="2"/>
      <c r="J402" s="2"/>
      <c r="K402" s="2"/>
    </row>
    <row r="403" spans="1:11" ht="180" customHeight="1" x14ac:dyDescent="0.25">
      <c r="A403" s="2" t="s">
        <v>0</v>
      </c>
      <c r="B403" s="2" t="s">
        <v>26</v>
      </c>
      <c r="C403" s="4" t="s">
        <v>496</v>
      </c>
      <c r="D403" s="2" t="s">
        <v>497</v>
      </c>
      <c r="E403" s="2" t="s">
        <v>4</v>
      </c>
      <c r="F403" s="2" t="s">
        <v>498</v>
      </c>
      <c r="G403" s="2" t="s">
        <v>448</v>
      </c>
      <c r="H403" s="2" t="s">
        <v>212</v>
      </c>
      <c r="I403" s="2">
        <v>4</v>
      </c>
      <c r="J403" s="2"/>
      <c r="K403" s="2" t="s">
        <v>7</v>
      </c>
    </row>
    <row r="404" spans="1:11" x14ac:dyDescent="0.25">
      <c r="A404" s="2"/>
      <c r="B404" s="2"/>
      <c r="C404" s="4"/>
      <c r="D404" s="2"/>
      <c r="E404" s="2"/>
      <c r="F404" s="2"/>
      <c r="G404" s="2"/>
      <c r="H404" s="2"/>
      <c r="I404" s="2"/>
      <c r="J404" s="2"/>
      <c r="K404" s="2"/>
    </row>
    <row r="405" spans="1:11" ht="195" customHeight="1" x14ac:dyDescent="0.25">
      <c r="A405" s="2" t="s">
        <v>0</v>
      </c>
      <c r="B405" s="2" t="s">
        <v>1</v>
      </c>
      <c r="C405" s="4" t="s">
        <v>499</v>
      </c>
      <c r="D405" s="2" t="s">
        <v>480</v>
      </c>
      <c r="E405" s="2" t="s">
        <v>4</v>
      </c>
      <c r="F405" s="2" t="s">
        <v>500</v>
      </c>
      <c r="G405" s="2" t="s">
        <v>482</v>
      </c>
      <c r="H405" s="3">
        <v>36574</v>
      </c>
      <c r="I405" s="2">
        <v>4</v>
      </c>
      <c r="J405" s="2"/>
      <c r="K405" s="2" t="s">
        <v>7</v>
      </c>
    </row>
    <row r="406" spans="1:11" x14ac:dyDescent="0.25">
      <c r="A406" s="2"/>
      <c r="B406" s="2"/>
      <c r="C406" s="4"/>
      <c r="D406" s="2"/>
      <c r="E406" s="2"/>
      <c r="F406" s="2"/>
      <c r="G406" s="2"/>
      <c r="H406" s="3"/>
      <c r="I406" s="2"/>
      <c r="J406" s="2"/>
      <c r="K406" s="2"/>
    </row>
    <row r="407" spans="1:11" ht="180" customHeight="1" x14ac:dyDescent="0.25">
      <c r="A407" s="2" t="s">
        <v>0</v>
      </c>
      <c r="B407" s="2" t="s">
        <v>1</v>
      </c>
      <c r="C407" s="4" t="s">
        <v>501</v>
      </c>
      <c r="D407" s="2" t="s">
        <v>502</v>
      </c>
      <c r="E407" s="2" t="s">
        <v>4</v>
      </c>
      <c r="F407" s="2" t="s">
        <v>503</v>
      </c>
      <c r="G407" s="2" t="s">
        <v>467</v>
      </c>
      <c r="H407" s="3">
        <v>36543</v>
      </c>
      <c r="I407" s="2">
        <v>4</v>
      </c>
      <c r="J407" s="2"/>
      <c r="K407" s="2" t="s">
        <v>7</v>
      </c>
    </row>
    <row r="408" spans="1:11" x14ac:dyDescent="0.25">
      <c r="A408" s="2"/>
      <c r="B408" s="2"/>
      <c r="C408" s="4"/>
      <c r="D408" s="2"/>
      <c r="E408" s="2"/>
      <c r="F408" s="2"/>
      <c r="G408" s="2"/>
      <c r="H408" s="3"/>
      <c r="I408" s="2"/>
      <c r="J408" s="2"/>
      <c r="K408" s="2"/>
    </row>
    <row r="409" spans="1:11" ht="195" customHeight="1" x14ac:dyDescent="0.25">
      <c r="A409" s="2" t="s">
        <v>0</v>
      </c>
      <c r="B409" s="2" t="s">
        <v>1</v>
      </c>
      <c r="C409" s="4" t="s">
        <v>504</v>
      </c>
      <c r="D409" s="2" t="s">
        <v>16</v>
      </c>
      <c r="E409" s="2" t="s">
        <v>4</v>
      </c>
      <c r="F409" s="2" t="s">
        <v>505</v>
      </c>
      <c r="G409" s="2" t="s">
        <v>439</v>
      </c>
      <c r="H409" s="3">
        <v>36753</v>
      </c>
      <c r="I409" s="2">
        <v>4</v>
      </c>
      <c r="J409" s="2"/>
      <c r="K409" s="2" t="s">
        <v>7</v>
      </c>
    </row>
    <row r="410" spans="1:11" x14ac:dyDescent="0.25">
      <c r="A410" s="2"/>
      <c r="B410" s="2"/>
      <c r="C410" s="4"/>
      <c r="D410" s="2"/>
      <c r="E410" s="2"/>
      <c r="F410" s="2"/>
      <c r="G410" s="2"/>
      <c r="H410" s="3"/>
      <c r="I410" s="2"/>
      <c r="J410" s="2"/>
      <c r="K410" s="2"/>
    </row>
    <row r="411" spans="1:11" ht="180" customHeight="1" x14ac:dyDescent="0.25">
      <c r="A411" s="2" t="s">
        <v>0</v>
      </c>
      <c r="B411" s="2" t="s">
        <v>1</v>
      </c>
      <c r="C411" s="4" t="s">
        <v>506</v>
      </c>
      <c r="D411" s="2" t="s">
        <v>507</v>
      </c>
      <c r="E411" s="2" t="s">
        <v>4</v>
      </c>
      <c r="F411" s="2" t="s">
        <v>508</v>
      </c>
      <c r="G411" s="2" t="s">
        <v>445</v>
      </c>
      <c r="H411" s="2" t="s">
        <v>509</v>
      </c>
      <c r="I411" s="2">
        <v>4</v>
      </c>
    </row>
    <row r="412" spans="1:11" x14ac:dyDescent="0.25">
      <c r="A412" s="2"/>
      <c r="B412" s="2"/>
      <c r="C412" s="4"/>
      <c r="D412" s="2"/>
      <c r="E412" s="2"/>
      <c r="F412" s="2"/>
      <c r="G412" s="2"/>
      <c r="H412" s="2"/>
      <c r="I412" s="2"/>
    </row>
    <row r="415" spans="1:11" ht="180" customHeight="1" x14ac:dyDescent="0.25">
      <c r="A415" s="2" t="s">
        <v>0</v>
      </c>
      <c r="B415" s="2" t="s">
        <v>1</v>
      </c>
      <c r="C415" s="4" t="s">
        <v>510</v>
      </c>
      <c r="D415" s="2" t="s">
        <v>511</v>
      </c>
      <c r="E415" s="2" t="s">
        <v>4</v>
      </c>
      <c r="F415" s="2" t="s">
        <v>512</v>
      </c>
      <c r="G415" s="2" t="s">
        <v>477</v>
      </c>
      <c r="H415" s="3">
        <v>36695</v>
      </c>
      <c r="I415" s="2">
        <v>4</v>
      </c>
      <c r="J415" s="2"/>
      <c r="K415" s="2" t="s">
        <v>7</v>
      </c>
    </row>
    <row r="416" spans="1:11" x14ac:dyDescent="0.25">
      <c r="A416" s="2"/>
      <c r="B416" s="2"/>
      <c r="C416" s="4"/>
      <c r="D416" s="2"/>
      <c r="E416" s="2"/>
      <c r="F416" s="2"/>
      <c r="G416" s="2"/>
      <c r="H416" s="3"/>
      <c r="I416" s="2"/>
      <c r="J416" s="2"/>
      <c r="K416" s="2"/>
    </row>
    <row r="417" spans="1:14" ht="180" customHeight="1" x14ac:dyDescent="0.25">
      <c r="A417" s="2" t="s">
        <v>0</v>
      </c>
      <c r="B417" s="2" t="s">
        <v>1</v>
      </c>
      <c r="C417" s="4" t="s">
        <v>513</v>
      </c>
      <c r="D417" s="2" t="s">
        <v>514</v>
      </c>
      <c r="E417" s="2" t="s">
        <v>4</v>
      </c>
      <c r="F417" s="2" t="s">
        <v>512</v>
      </c>
      <c r="G417" s="2" t="s">
        <v>477</v>
      </c>
      <c r="H417" s="3">
        <v>36845</v>
      </c>
      <c r="I417" s="2">
        <v>4</v>
      </c>
      <c r="J417" s="2"/>
      <c r="K417" s="2" t="s">
        <v>7</v>
      </c>
    </row>
    <row r="418" spans="1:14" x14ac:dyDescent="0.25">
      <c r="A418" s="2"/>
      <c r="B418" s="2"/>
      <c r="C418" s="4"/>
      <c r="D418" s="2"/>
      <c r="E418" s="2"/>
      <c r="F418" s="2"/>
      <c r="G418" s="2"/>
      <c r="H418" s="3"/>
      <c r="I418" s="2"/>
      <c r="J418" s="2"/>
      <c r="K418" s="2"/>
    </row>
    <row r="419" spans="1:14" ht="225" customHeight="1" x14ac:dyDescent="0.25">
      <c r="A419" s="2" t="s">
        <v>0</v>
      </c>
      <c r="B419" s="2" t="s">
        <v>1</v>
      </c>
      <c r="C419" s="4" t="s">
        <v>515</v>
      </c>
      <c r="D419" s="2"/>
      <c r="E419" s="2" t="s">
        <v>4</v>
      </c>
      <c r="F419" s="2" t="s">
        <v>516</v>
      </c>
      <c r="G419" s="2" t="s">
        <v>460</v>
      </c>
      <c r="H419" s="3">
        <v>36535</v>
      </c>
      <c r="I419" s="2">
        <v>4</v>
      </c>
    </row>
    <row r="420" spans="1:14" x14ac:dyDescent="0.25">
      <c r="A420" s="2"/>
      <c r="B420" s="2"/>
      <c r="C420" s="4"/>
      <c r="D420" s="2"/>
      <c r="E420" s="2"/>
      <c r="F420" s="2"/>
      <c r="G420" s="2"/>
      <c r="H420" s="3"/>
      <c r="I420" s="2"/>
    </row>
    <row r="423" spans="1:14" ht="210" customHeight="1" x14ac:dyDescent="0.25">
      <c r="A423" s="2" t="s">
        <v>0</v>
      </c>
      <c r="B423" s="2" t="s">
        <v>1</v>
      </c>
      <c r="C423" s="4" t="s">
        <v>517</v>
      </c>
      <c r="D423" s="2"/>
      <c r="E423" s="2" t="s">
        <v>4</v>
      </c>
      <c r="F423" s="2" t="s">
        <v>518</v>
      </c>
      <c r="G423" s="2" t="s">
        <v>519</v>
      </c>
      <c r="H423" s="3">
        <v>36605</v>
      </c>
      <c r="I423" s="2">
        <v>4</v>
      </c>
      <c r="J423" s="2"/>
      <c r="K423" s="2" t="s">
        <v>7</v>
      </c>
    </row>
    <row r="424" spans="1:14" x14ac:dyDescent="0.25">
      <c r="A424" s="2"/>
      <c r="B424" s="2"/>
      <c r="C424" s="4"/>
      <c r="D424" s="2"/>
      <c r="E424" s="2"/>
      <c r="F424" s="2"/>
      <c r="G424" s="2"/>
      <c r="H424" s="3"/>
      <c r="I424" s="2"/>
      <c r="J424" s="2"/>
      <c r="K424" s="2"/>
    </row>
    <row r="425" spans="1:14" ht="150" customHeight="1" x14ac:dyDescent="0.25">
      <c r="A425" s="2" t="s">
        <v>0</v>
      </c>
      <c r="B425" s="2" t="s">
        <v>1</v>
      </c>
      <c r="C425" s="4" t="s">
        <v>520</v>
      </c>
      <c r="D425" s="2"/>
      <c r="E425" s="2" t="s">
        <v>4</v>
      </c>
      <c r="F425" s="2" t="s">
        <v>521</v>
      </c>
      <c r="G425" s="2" t="s">
        <v>522</v>
      </c>
      <c r="H425" s="3">
        <v>36572</v>
      </c>
      <c r="I425" s="2">
        <v>0</v>
      </c>
      <c r="J425" s="2"/>
      <c r="K425" s="2" t="s">
        <v>7</v>
      </c>
    </row>
    <row r="426" spans="1:14" x14ac:dyDescent="0.25">
      <c r="A426" s="2"/>
      <c r="B426" s="2"/>
      <c r="C426" s="4"/>
      <c r="D426" s="2"/>
      <c r="E426" s="2"/>
      <c r="F426" s="2"/>
      <c r="G426" s="2"/>
      <c r="H426" s="3"/>
      <c r="I426" s="2"/>
      <c r="J426" s="2"/>
      <c r="K426" s="2"/>
    </row>
    <row r="427" spans="1:14" ht="150" customHeight="1" x14ac:dyDescent="0.25">
      <c r="A427" s="2" t="s">
        <v>0</v>
      </c>
      <c r="B427" s="2" t="s">
        <v>26</v>
      </c>
      <c r="C427" s="4" t="s">
        <v>523</v>
      </c>
      <c r="D427" s="2"/>
      <c r="E427" s="2" t="s">
        <v>4</v>
      </c>
      <c r="F427" s="2" t="s">
        <v>524</v>
      </c>
      <c r="G427" s="2" t="s">
        <v>522</v>
      </c>
      <c r="H427" s="2" t="s">
        <v>98</v>
      </c>
      <c r="I427" s="2">
        <v>0</v>
      </c>
      <c r="J427" s="2"/>
      <c r="K427" s="2" t="s">
        <v>7</v>
      </c>
    </row>
    <row r="428" spans="1:14" x14ac:dyDescent="0.25">
      <c r="A428" s="2"/>
      <c r="B428" s="2"/>
      <c r="C428" s="4"/>
      <c r="D428" s="2"/>
      <c r="E428" s="2"/>
      <c r="F428" s="2"/>
      <c r="G428" s="2"/>
      <c r="H428" s="2"/>
      <c r="I428" s="2"/>
      <c r="J428" s="2"/>
      <c r="K428" s="2"/>
    </row>
    <row r="429" spans="1:14" ht="225" customHeight="1" x14ac:dyDescent="0.25">
      <c r="A429" s="2" t="s">
        <v>0</v>
      </c>
      <c r="B429" s="2" t="s">
        <v>26</v>
      </c>
      <c r="C429" s="4" t="s">
        <v>525</v>
      </c>
      <c r="D429" s="2"/>
      <c r="E429" s="2" t="s">
        <v>4</v>
      </c>
      <c r="F429" s="2" t="s">
        <v>526</v>
      </c>
      <c r="G429" s="2" t="s">
        <v>527</v>
      </c>
      <c r="H429" s="2" t="e">
        <f>-1 / 30 / 0</f>
        <v>#DIV/0!</v>
      </c>
      <c r="I429" s="2">
        <v>4</v>
      </c>
      <c r="M429">
        <v>1</v>
      </c>
      <c r="N429">
        <v>0</v>
      </c>
    </row>
    <row r="430" spans="1:14" x14ac:dyDescent="0.25">
      <c r="A430" s="2"/>
      <c r="B430" s="2"/>
      <c r="C430" s="4"/>
      <c r="D430" s="2"/>
      <c r="E430" s="2"/>
      <c r="F430" s="2"/>
      <c r="G430" s="2"/>
      <c r="H430" s="2"/>
      <c r="I430" s="2"/>
    </row>
    <row r="432" spans="1:14" ht="210" customHeight="1" x14ac:dyDescent="0.25">
      <c r="A432" s="2" t="s">
        <v>0</v>
      </c>
      <c r="B432" s="2" t="s">
        <v>1</v>
      </c>
      <c r="C432" s="4" t="s">
        <v>528</v>
      </c>
      <c r="D432" s="2"/>
      <c r="E432" s="2" t="s">
        <v>4</v>
      </c>
      <c r="F432" s="2" t="s">
        <v>529</v>
      </c>
      <c r="G432" s="2" t="s">
        <v>530</v>
      </c>
      <c r="H432" s="3">
        <v>36605</v>
      </c>
      <c r="I432" s="2">
        <v>4</v>
      </c>
      <c r="J432" s="2"/>
      <c r="K432" s="2" t="s">
        <v>7</v>
      </c>
    </row>
    <row r="433" spans="1:11" x14ac:dyDescent="0.25">
      <c r="A433" s="2"/>
      <c r="B433" s="2"/>
      <c r="C433" s="4"/>
      <c r="D433" s="2"/>
      <c r="E433" s="2"/>
      <c r="F433" s="2"/>
      <c r="G433" s="2"/>
      <c r="H433" s="3"/>
      <c r="I433" s="2"/>
      <c r="J433" s="2"/>
      <c r="K433" s="2"/>
    </row>
    <row r="434" spans="1:11" ht="225" customHeight="1" x14ac:dyDescent="0.25">
      <c r="A434" s="2" t="s">
        <v>0</v>
      </c>
      <c r="B434" s="2" t="s">
        <v>26</v>
      </c>
      <c r="C434" s="4" t="s">
        <v>531</v>
      </c>
      <c r="D434" s="2"/>
      <c r="E434" s="2" t="s">
        <v>4</v>
      </c>
      <c r="F434" s="2" t="s">
        <v>532</v>
      </c>
      <c r="G434" s="2" t="s">
        <v>533</v>
      </c>
      <c r="H434" s="2" t="s">
        <v>119</v>
      </c>
      <c r="I434" s="2">
        <v>4</v>
      </c>
      <c r="J434" s="2"/>
      <c r="K434" s="2" t="s">
        <v>7</v>
      </c>
    </row>
    <row r="435" spans="1:11" x14ac:dyDescent="0.25">
      <c r="A435" s="2"/>
      <c r="B435" s="2"/>
      <c r="C435" s="4"/>
      <c r="D435" s="2"/>
      <c r="E435" s="2"/>
      <c r="F435" s="2"/>
      <c r="G435" s="2"/>
      <c r="H435" s="2"/>
      <c r="I435" s="2"/>
      <c r="J435" s="2"/>
      <c r="K435" s="2"/>
    </row>
    <row r="436" spans="1:11" ht="225" customHeight="1" x14ac:dyDescent="0.25">
      <c r="A436" s="2" t="s">
        <v>0</v>
      </c>
      <c r="B436" s="2" t="s">
        <v>26</v>
      </c>
      <c r="C436" s="4" t="s">
        <v>534</v>
      </c>
      <c r="D436" s="2"/>
      <c r="E436" s="2" t="s">
        <v>4</v>
      </c>
      <c r="F436" s="2" t="s">
        <v>535</v>
      </c>
      <c r="G436" s="2" t="s">
        <v>527</v>
      </c>
      <c r="H436" s="2" t="e">
        <f>-1 / 20 / 0</f>
        <v>#DIV/0!</v>
      </c>
      <c r="I436" s="2">
        <v>4</v>
      </c>
      <c r="J436" s="2"/>
      <c r="K436" s="2" t="s">
        <v>7</v>
      </c>
    </row>
    <row r="437" spans="1:11" x14ac:dyDescent="0.25">
      <c r="A437" s="2"/>
      <c r="B437" s="2"/>
      <c r="C437" s="4"/>
      <c r="D437" s="2"/>
      <c r="E437" s="2"/>
      <c r="F437" s="2"/>
      <c r="G437" s="2"/>
      <c r="H437" s="2"/>
      <c r="I437" s="2"/>
      <c r="J437" s="2"/>
      <c r="K437" s="2"/>
    </row>
    <row r="438" spans="1:11" ht="210" customHeight="1" x14ac:dyDescent="0.25">
      <c r="A438" s="2" t="s">
        <v>0</v>
      </c>
      <c r="B438" s="2" t="s">
        <v>26</v>
      </c>
      <c r="C438" s="4" t="s">
        <v>536</v>
      </c>
      <c r="D438" s="2" t="s">
        <v>11</v>
      </c>
      <c r="E438" s="2" t="s">
        <v>4</v>
      </c>
      <c r="F438" s="2" t="s">
        <v>537</v>
      </c>
      <c r="G438" s="2" t="s">
        <v>538</v>
      </c>
      <c r="H438" s="2" t="e">
        <f>-1 / 25 / 0</f>
        <v>#DIV/0!</v>
      </c>
      <c r="I438" s="2">
        <v>4</v>
      </c>
      <c r="J438" s="2"/>
      <c r="K438" s="2" t="s">
        <v>7</v>
      </c>
    </row>
    <row r="439" spans="1:11" x14ac:dyDescent="0.25">
      <c r="A439" s="2"/>
      <c r="B439" s="2"/>
      <c r="C439" s="4"/>
      <c r="D439" s="2"/>
      <c r="E439" s="2"/>
      <c r="F439" s="2"/>
      <c r="G439" s="2"/>
      <c r="H439" s="2"/>
      <c r="I439" s="2"/>
      <c r="J439" s="2"/>
      <c r="K439" s="2"/>
    </row>
    <row r="440" spans="1:11" ht="195" customHeight="1" x14ac:dyDescent="0.25">
      <c r="A440" s="2" t="s">
        <v>0</v>
      </c>
      <c r="B440" s="2" t="s">
        <v>26</v>
      </c>
      <c r="C440" s="4" t="s">
        <v>539</v>
      </c>
      <c r="D440" s="2"/>
      <c r="E440" s="2" t="s">
        <v>4</v>
      </c>
      <c r="F440" s="2" t="s">
        <v>540</v>
      </c>
      <c r="G440" s="2" t="s">
        <v>533</v>
      </c>
      <c r="H440" s="2" t="s">
        <v>119</v>
      </c>
      <c r="I440" s="2">
        <v>4</v>
      </c>
      <c r="J440" s="2"/>
      <c r="K440" s="2" t="s">
        <v>7</v>
      </c>
    </row>
    <row r="441" spans="1:11" x14ac:dyDescent="0.25">
      <c r="A441" s="2"/>
      <c r="B441" s="2"/>
      <c r="C441" s="4"/>
      <c r="D441" s="2"/>
      <c r="E441" s="2"/>
      <c r="F441" s="2"/>
      <c r="G441" s="2"/>
      <c r="H441" s="2"/>
      <c r="I441" s="2"/>
      <c r="J441" s="2"/>
      <c r="K441" s="2"/>
    </row>
    <row r="442" spans="1:11" ht="210" customHeight="1" x14ac:dyDescent="0.25">
      <c r="A442" s="2" t="s">
        <v>0</v>
      </c>
      <c r="B442" s="2" t="s">
        <v>26</v>
      </c>
      <c r="C442" s="4" t="s">
        <v>541</v>
      </c>
      <c r="D442" s="2"/>
      <c r="E442" s="2" t="s">
        <v>4</v>
      </c>
      <c r="F442" s="2" t="s">
        <v>542</v>
      </c>
      <c r="G442" s="2" t="s">
        <v>543</v>
      </c>
      <c r="H442" s="2" t="e">
        <f>-2 / 24 / 0</f>
        <v>#DIV/0!</v>
      </c>
      <c r="I442" s="2">
        <v>4</v>
      </c>
    </row>
    <row r="443" spans="1:11" x14ac:dyDescent="0.25">
      <c r="A443" s="2"/>
      <c r="B443" s="2"/>
      <c r="C443" s="4"/>
      <c r="D443" s="2"/>
      <c r="E443" s="2"/>
      <c r="F443" s="2"/>
      <c r="G443" s="2"/>
      <c r="H443" s="2"/>
      <c r="I443" s="2"/>
    </row>
    <row r="446" spans="1:11" ht="225" customHeight="1" x14ac:dyDescent="0.25">
      <c r="A446" s="2" t="s">
        <v>0</v>
      </c>
      <c r="B446" s="2" t="s">
        <v>26</v>
      </c>
      <c r="C446" s="4" t="s">
        <v>544</v>
      </c>
      <c r="D446" s="2"/>
      <c r="E446" s="2" t="s">
        <v>4</v>
      </c>
      <c r="F446" s="2" t="s">
        <v>545</v>
      </c>
      <c r="G446" s="2" t="s">
        <v>538</v>
      </c>
      <c r="H446" s="2" t="s">
        <v>119</v>
      </c>
      <c r="I446" s="2">
        <v>4</v>
      </c>
      <c r="J446" s="2"/>
      <c r="K446" s="2" t="s">
        <v>7</v>
      </c>
    </row>
    <row r="447" spans="1:11" x14ac:dyDescent="0.25">
      <c r="A447" s="2"/>
      <c r="B447" s="2"/>
      <c r="C447" s="4"/>
      <c r="D447" s="2"/>
      <c r="E447" s="2"/>
      <c r="F447" s="2"/>
      <c r="G447" s="2"/>
      <c r="H447" s="2"/>
      <c r="I447" s="2"/>
      <c r="J447" s="2"/>
      <c r="K447" s="2"/>
    </row>
    <row r="448" spans="1:11" ht="210" customHeight="1" x14ac:dyDescent="0.25">
      <c r="A448" s="2" t="s">
        <v>0</v>
      </c>
      <c r="B448" s="2" t="s">
        <v>26</v>
      </c>
      <c r="C448" s="4" t="s">
        <v>546</v>
      </c>
      <c r="D448" s="2" t="s">
        <v>79</v>
      </c>
      <c r="E448" s="2" t="s">
        <v>4</v>
      </c>
      <c r="F448" s="2" t="s">
        <v>547</v>
      </c>
      <c r="G448" s="2" t="s">
        <v>548</v>
      </c>
      <c r="H448" s="2" t="s">
        <v>119</v>
      </c>
      <c r="I448" s="2">
        <v>4</v>
      </c>
      <c r="J448" s="2"/>
      <c r="K448" s="2" t="s">
        <v>7</v>
      </c>
    </row>
    <row r="449" spans="1:11" x14ac:dyDescent="0.25">
      <c r="A449" s="2"/>
      <c r="B449" s="2"/>
      <c r="C449" s="4"/>
      <c r="D449" s="2"/>
      <c r="E449" s="2"/>
      <c r="F449" s="2"/>
      <c r="G449" s="2"/>
      <c r="H449" s="2"/>
      <c r="I449" s="2"/>
      <c r="J449" s="2"/>
      <c r="K449" s="2"/>
    </row>
    <row r="450" spans="1:11" ht="210" customHeight="1" x14ac:dyDescent="0.25">
      <c r="A450" s="2" t="s">
        <v>0</v>
      </c>
      <c r="B450" s="2" t="s">
        <v>1</v>
      </c>
      <c r="C450" s="4" t="s">
        <v>549</v>
      </c>
      <c r="D450" s="2" t="s">
        <v>79</v>
      </c>
      <c r="E450" s="2" t="s">
        <v>4</v>
      </c>
      <c r="F450" s="2" t="s">
        <v>550</v>
      </c>
      <c r="G450" s="2" t="s">
        <v>548</v>
      </c>
      <c r="H450" s="3">
        <v>36636</v>
      </c>
      <c r="I450" s="2">
        <v>4</v>
      </c>
      <c r="J450" s="2"/>
      <c r="K450" s="2" t="s">
        <v>7</v>
      </c>
    </row>
    <row r="451" spans="1:11" x14ac:dyDescent="0.25">
      <c r="A451" s="2"/>
      <c r="B451" s="2"/>
      <c r="C451" s="4"/>
      <c r="D451" s="2"/>
      <c r="E451" s="2"/>
      <c r="F451" s="2"/>
      <c r="G451" s="2"/>
      <c r="H451" s="3"/>
      <c r="I451" s="2"/>
      <c r="J451" s="2"/>
      <c r="K451" s="2"/>
    </row>
    <row r="452" spans="1:11" ht="210" customHeight="1" x14ac:dyDescent="0.25">
      <c r="A452" s="2" t="s">
        <v>0</v>
      </c>
      <c r="B452" s="2" t="s">
        <v>1</v>
      </c>
      <c r="C452" s="4" t="s">
        <v>551</v>
      </c>
      <c r="D452" s="2"/>
      <c r="E452" s="2" t="s">
        <v>4</v>
      </c>
      <c r="F452" s="2" t="s">
        <v>552</v>
      </c>
      <c r="G452" s="2" t="s">
        <v>530</v>
      </c>
      <c r="H452" s="3">
        <v>36666</v>
      </c>
      <c r="I452" s="2">
        <v>4</v>
      </c>
    </row>
    <row r="453" spans="1:11" x14ac:dyDescent="0.25">
      <c r="A453" s="2"/>
      <c r="B453" s="2"/>
      <c r="C453" s="4"/>
      <c r="D453" s="2"/>
      <c r="E453" s="2"/>
      <c r="F453" s="2"/>
      <c r="G453" s="2"/>
      <c r="H453" s="3"/>
      <c r="I453" s="2"/>
    </row>
    <row r="455" spans="1:11" ht="210" customHeight="1" x14ac:dyDescent="0.25">
      <c r="A455" s="2" t="s">
        <v>0</v>
      </c>
      <c r="B455" s="2" t="s">
        <v>1</v>
      </c>
      <c r="C455" s="4" t="s">
        <v>553</v>
      </c>
      <c r="D455" s="2"/>
      <c r="E455" s="2" t="s">
        <v>4</v>
      </c>
      <c r="F455" s="2" t="s">
        <v>554</v>
      </c>
      <c r="G455" s="2" t="s">
        <v>555</v>
      </c>
      <c r="H455" s="3">
        <v>36541</v>
      </c>
      <c r="I455" s="2">
        <v>4</v>
      </c>
      <c r="J455" s="2"/>
      <c r="K455" s="2" t="s">
        <v>7</v>
      </c>
    </row>
    <row r="456" spans="1:11" x14ac:dyDescent="0.25">
      <c r="A456" s="2"/>
      <c r="B456" s="2"/>
      <c r="C456" s="4"/>
      <c r="D456" s="2"/>
      <c r="E456" s="2"/>
      <c r="F456" s="2"/>
      <c r="G456" s="2"/>
      <c r="H456" s="3"/>
      <c r="I456" s="2"/>
      <c r="J456" s="2"/>
      <c r="K456" s="2"/>
    </row>
    <row r="457" spans="1:11" ht="225" customHeight="1" x14ac:dyDescent="0.25">
      <c r="A457" s="2" t="s">
        <v>0</v>
      </c>
      <c r="B457" s="2" t="s">
        <v>1</v>
      </c>
      <c r="C457" s="4" t="s">
        <v>556</v>
      </c>
      <c r="D457" s="2"/>
      <c r="E457" s="2" t="s">
        <v>4</v>
      </c>
      <c r="F457" s="2" t="s">
        <v>557</v>
      </c>
      <c r="G457" s="2" t="s">
        <v>555</v>
      </c>
      <c r="H457" s="3">
        <v>36693</v>
      </c>
      <c r="I457" s="2">
        <v>4</v>
      </c>
      <c r="J457" s="2"/>
      <c r="K457" s="2" t="s">
        <v>7</v>
      </c>
    </row>
    <row r="458" spans="1:11" x14ac:dyDescent="0.25">
      <c r="A458" s="2"/>
      <c r="B458" s="2"/>
      <c r="C458" s="4"/>
      <c r="D458" s="2"/>
      <c r="E458" s="2"/>
      <c r="F458" s="2"/>
      <c r="G458" s="2"/>
      <c r="H458" s="3"/>
      <c r="I458" s="2"/>
      <c r="J458" s="2"/>
      <c r="K458" s="2"/>
    </row>
    <row r="459" spans="1:11" ht="180" customHeight="1" x14ac:dyDescent="0.25">
      <c r="A459" s="2" t="s">
        <v>0</v>
      </c>
      <c r="B459" s="2" t="s">
        <v>1</v>
      </c>
      <c r="C459" s="4" t="s">
        <v>558</v>
      </c>
      <c r="D459" s="2"/>
      <c r="E459" s="2" t="s">
        <v>4</v>
      </c>
      <c r="F459" s="2" t="s">
        <v>559</v>
      </c>
      <c r="G459" s="2" t="s">
        <v>560</v>
      </c>
      <c r="H459" s="3">
        <v>36566</v>
      </c>
      <c r="I459" s="2">
        <v>4</v>
      </c>
      <c r="J459" s="2"/>
      <c r="K459" s="2" t="s">
        <v>7</v>
      </c>
    </row>
    <row r="460" spans="1:11" x14ac:dyDescent="0.25">
      <c r="A460" s="2"/>
      <c r="B460" s="2"/>
      <c r="C460" s="4"/>
      <c r="D460" s="2"/>
      <c r="E460" s="2"/>
      <c r="F460" s="2"/>
      <c r="G460" s="2"/>
      <c r="H460" s="3"/>
      <c r="I460" s="2"/>
      <c r="J460" s="2"/>
      <c r="K460" s="2"/>
    </row>
    <row r="461" spans="1:11" ht="210" customHeight="1" x14ac:dyDescent="0.25">
      <c r="A461" s="2" t="s">
        <v>0</v>
      </c>
      <c r="B461" s="2" t="s">
        <v>26</v>
      </c>
      <c r="C461" s="4" t="s">
        <v>561</v>
      </c>
      <c r="D461" s="2"/>
      <c r="E461" s="2" t="s">
        <v>4</v>
      </c>
      <c r="F461" s="2" t="s">
        <v>562</v>
      </c>
      <c r="G461" s="2" t="s">
        <v>519</v>
      </c>
      <c r="H461" s="2" t="e">
        <f>-1 / 30 / 0</f>
        <v>#DIV/0!</v>
      </c>
      <c r="I461" s="2">
        <v>4</v>
      </c>
      <c r="J461" s="2"/>
      <c r="K461" s="2" t="s">
        <v>7</v>
      </c>
    </row>
    <row r="462" spans="1:11" x14ac:dyDescent="0.25">
      <c r="A462" s="2"/>
      <c r="B462" s="2"/>
      <c r="C462" s="4"/>
      <c r="D462" s="2"/>
      <c r="E462" s="2"/>
      <c r="F462" s="2"/>
      <c r="G462" s="2"/>
      <c r="H462" s="2"/>
      <c r="I462" s="2"/>
      <c r="J462" s="2"/>
      <c r="K462" s="2"/>
    </row>
    <row r="463" spans="1:11" ht="195" customHeight="1" x14ac:dyDescent="0.25">
      <c r="A463" s="2" t="s">
        <v>0</v>
      </c>
      <c r="B463" s="2" t="s">
        <v>1</v>
      </c>
      <c r="C463" s="4" t="s">
        <v>563</v>
      </c>
      <c r="D463" s="2"/>
      <c r="E463" s="2" t="s">
        <v>4</v>
      </c>
      <c r="F463" s="2" t="s">
        <v>564</v>
      </c>
      <c r="G463" s="2" t="s">
        <v>560</v>
      </c>
      <c r="H463" s="3">
        <v>36748</v>
      </c>
      <c r="I463" s="2">
        <v>4</v>
      </c>
      <c r="J463" s="2"/>
      <c r="K463" s="2" t="s">
        <v>7</v>
      </c>
    </row>
    <row r="464" spans="1:11" x14ac:dyDescent="0.25">
      <c r="A464" s="2"/>
      <c r="B464" s="2"/>
      <c r="C464" s="4"/>
      <c r="D464" s="2"/>
      <c r="E464" s="2"/>
      <c r="F464" s="2"/>
      <c r="G464" s="2"/>
      <c r="H464" s="3"/>
      <c r="I464" s="2"/>
      <c r="J464" s="2"/>
      <c r="K464" s="2"/>
    </row>
    <row r="465" spans="1:11" ht="240" customHeight="1" x14ac:dyDescent="0.25">
      <c r="A465" s="2" t="s">
        <v>0</v>
      </c>
      <c r="B465" s="2" t="s">
        <v>26</v>
      </c>
      <c r="C465" s="4" t="s">
        <v>565</v>
      </c>
      <c r="D465" s="2"/>
      <c r="E465" s="2" t="s">
        <v>4</v>
      </c>
      <c r="F465" s="2" t="s">
        <v>84</v>
      </c>
      <c r="G465" s="2" t="s">
        <v>566</v>
      </c>
      <c r="H465" s="2" t="s">
        <v>88</v>
      </c>
      <c r="I465" s="2">
        <v>4</v>
      </c>
      <c r="J465" s="2"/>
      <c r="K465" s="2" t="s">
        <v>7</v>
      </c>
    </row>
    <row r="466" spans="1:11" x14ac:dyDescent="0.25">
      <c r="A466" s="2"/>
      <c r="B466" s="2"/>
      <c r="C466" s="4"/>
      <c r="D466" s="2"/>
      <c r="E466" s="2"/>
      <c r="F466" s="2"/>
      <c r="G466" s="2"/>
      <c r="H466" s="2"/>
      <c r="I466" s="2"/>
      <c r="J466" s="2"/>
      <c r="K466" s="2"/>
    </row>
    <row r="467" spans="1:11" ht="240" customHeight="1" x14ac:dyDescent="0.25">
      <c r="A467" s="2" t="s">
        <v>0</v>
      </c>
      <c r="B467" s="2" t="s">
        <v>26</v>
      </c>
      <c r="C467" s="4" t="s">
        <v>567</v>
      </c>
      <c r="D467" s="2"/>
      <c r="E467" s="2" t="s">
        <v>4</v>
      </c>
      <c r="F467" s="2" t="s">
        <v>84</v>
      </c>
      <c r="G467" s="2" t="s">
        <v>566</v>
      </c>
      <c r="H467" s="2" t="s">
        <v>88</v>
      </c>
      <c r="I467" s="2">
        <v>4</v>
      </c>
      <c r="J467" s="2"/>
      <c r="K467" s="2" t="s">
        <v>7</v>
      </c>
    </row>
    <row r="468" spans="1:11" x14ac:dyDescent="0.25">
      <c r="A468" s="2"/>
      <c r="B468" s="2"/>
      <c r="C468" s="4"/>
      <c r="D468" s="2"/>
      <c r="E468" s="2"/>
      <c r="F468" s="2"/>
      <c r="G468" s="2"/>
      <c r="H468" s="2"/>
      <c r="I468" s="2"/>
      <c r="J468" s="2"/>
      <c r="K468" s="2"/>
    </row>
    <row r="469" spans="1:11" ht="240" customHeight="1" x14ac:dyDescent="0.25">
      <c r="A469" s="2" t="s">
        <v>0</v>
      </c>
      <c r="B469" s="2" t="s">
        <v>26</v>
      </c>
      <c r="C469" s="4" t="s">
        <v>568</v>
      </c>
      <c r="D469" s="2"/>
      <c r="E469" s="2" t="s">
        <v>4</v>
      </c>
      <c r="F469" s="2" t="s">
        <v>84</v>
      </c>
      <c r="G469" s="2" t="s">
        <v>555</v>
      </c>
      <c r="H469" s="2" t="s">
        <v>88</v>
      </c>
      <c r="I469" s="2">
        <v>3</v>
      </c>
      <c r="J469" s="2"/>
      <c r="K469" s="2" t="s">
        <v>7</v>
      </c>
    </row>
    <row r="470" spans="1:11" x14ac:dyDescent="0.25">
      <c r="A470" s="2"/>
      <c r="B470" s="2"/>
      <c r="C470" s="4"/>
      <c r="D470" s="2"/>
      <c r="E470" s="2"/>
      <c r="F470" s="2"/>
      <c r="G470" s="2"/>
      <c r="H470" s="2"/>
      <c r="I470" s="2"/>
      <c r="J470" s="2"/>
      <c r="K470" s="2"/>
    </row>
    <row r="471" spans="1:11" ht="225" customHeight="1" x14ac:dyDescent="0.25">
      <c r="A471" s="2" t="s">
        <v>0</v>
      </c>
      <c r="B471" s="2" t="s">
        <v>1</v>
      </c>
      <c r="C471" s="4" t="s">
        <v>569</v>
      </c>
      <c r="D471" s="2"/>
      <c r="E471" s="2" t="s">
        <v>4</v>
      </c>
      <c r="F471" s="2" t="s">
        <v>570</v>
      </c>
      <c r="G471" s="2" t="s">
        <v>527</v>
      </c>
      <c r="H471" s="3">
        <v>36545</v>
      </c>
      <c r="I471" s="2">
        <v>4</v>
      </c>
    </row>
    <row r="472" spans="1:11" x14ac:dyDescent="0.25">
      <c r="A472" s="2"/>
      <c r="B472" s="2"/>
      <c r="C472" s="4"/>
      <c r="D472" s="2"/>
      <c r="E472" s="2"/>
      <c r="F472" s="2"/>
      <c r="G472" s="2"/>
      <c r="H472" s="3"/>
      <c r="I472" s="2"/>
    </row>
    <row r="475" spans="1:11" ht="210" customHeight="1" x14ac:dyDescent="0.25">
      <c r="A475" s="2" t="s">
        <v>0</v>
      </c>
      <c r="B475" s="2" t="s">
        <v>26</v>
      </c>
      <c r="C475" s="4" t="s">
        <v>571</v>
      </c>
      <c r="D475" s="2" t="s">
        <v>572</v>
      </c>
      <c r="E475" s="2" t="s">
        <v>4</v>
      </c>
      <c r="F475" s="2" t="s">
        <v>573</v>
      </c>
      <c r="G475" s="2" t="s">
        <v>574</v>
      </c>
      <c r="H475" s="2" t="e">
        <f>-3 / 15 / 0</f>
        <v>#DIV/0!</v>
      </c>
      <c r="I475" s="2">
        <v>4</v>
      </c>
      <c r="J475" s="2"/>
      <c r="K475" s="2" t="s">
        <v>7</v>
      </c>
    </row>
    <row r="476" spans="1:11" x14ac:dyDescent="0.25">
      <c r="A476" s="2"/>
      <c r="B476" s="2"/>
      <c r="C476" s="4"/>
      <c r="D476" s="2"/>
      <c r="E476" s="2"/>
      <c r="F476" s="2"/>
      <c r="G476" s="2"/>
      <c r="H476" s="2"/>
      <c r="I476" s="2"/>
      <c r="J476" s="2"/>
      <c r="K476" s="2"/>
    </row>
    <row r="477" spans="1:11" ht="210" customHeight="1" x14ac:dyDescent="0.25">
      <c r="A477" s="2" t="s">
        <v>0</v>
      </c>
      <c r="B477" s="2" t="s">
        <v>26</v>
      </c>
      <c r="C477" s="4" t="s">
        <v>575</v>
      </c>
      <c r="D477" s="2" t="s">
        <v>572</v>
      </c>
      <c r="E477" s="2" t="s">
        <v>4</v>
      </c>
      <c r="F477" s="2" t="s">
        <v>576</v>
      </c>
      <c r="G477" s="2" t="s">
        <v>574</v>
      </c>
      <c r="H477" s="2" t="e">
        <f>-1 / 15 / 0</f>
        <v>#DIV/0!</v>
      </c>
      <c r="I477" s="2">
        <v>4</v>
      </c>
      <c r="J477" s="2"/>
      <c r="K477" s="2" t="s">
        <v>7</v>
      </c>
    </row>
    <row r="478" spans="1:11" x14ac:dyDescent="0.25">
      <c r="A478" s="2"/>
      <c r="B478" s="2"/>
      <c r="C478" s="4"/>
      <c r="D478" s="2"/>
      <c r="E478" s="2"/>
      <c r="F478" s="2"/>
      <c r="G478" s="2"/>
      <c r="H478" s="2"/>
      <c r="I478" s="2"/>
      <c r="J478" s="2"/>
      <c r="K478" s="2"/>
    </row>
    <row r="479" spans="1:11" ht="225" customHeight="1" x14ac:dyDescent="0.25">
      <c r="A479" s="2" t="s">
        <v>0</v>
      </c>
      <c r="B479" s="2" t="s">
        <v>26</v>
      </c>
      <c r="C479" s="4" t="s">
        <v>577</v>
      </c>
      <c r="D479" s="2" t="s">
        <v>578</v>
      </c>
      <c r="E479" s="2" t="s">
        <v>4</v>
      </c>
      <c r="F479" s="2" t="s">
        <v>579</v>
      </c>
      <c r="G479" s="2" t="s">
        <v>580</v>
      </c>
      <c r="H479" s="2" t="s">
        <v>32</v>
      </c>
      <c r="I479" s="2">
        <v>4</v>
      </c>
      <c r="J479" s="2"/>
      <c r="K479" s="2" t="s">
        <v>7</v>
      </c>
    </row>
    <row r="480" spans="1:11" x14ac:dyDescent="0.25">
      <c r="A480" s="2"/>
      <c r="B480" s="2"/>
      <c r="C480" s="4"/>
      <c r="D480" s="2"/>
      <c r="E480" s="2"/>
      <c r="F480" s="2"/>
      <c r="G480" s="2"/>
      <c r="H480" s="2"/>
      <c r="I480" s="2"/>
      <c r="J480" s="2"/>
      <c r="K480" s="2"/>
    </row>
    <row r="481" spans="1:11" ht="210" customHeight="1" x14ac:dyDescent="0.25">
      <c r="A481" s="2" t="s">
        <v>0</v>
      </c>
      <c r="B481" s="2" t="s">
        <v>26</v>
      </c>
      <c r="C481" s="4" t="s">
        <v>581</v>
      </c>
      <c r="D481" s="2" t="s">
        <v>578</v>
      </c>
      <c r="E481" s="2" t="s">
        <v>4</v>
      </c>
      <c r="F481" s="2" t="s">
        <v>582</v>
      </c>
      <c r="G481" s="2" t="s">
        <v>580</v>
      </c>
      <c r="H481" s="2" t="e">
        <f>-2 / 15 / 0</f>
        <v>#DIV/0!</v>
      </c>
      <c r="I481" s="2">
        <v>4</v>
      </c>
      <c r="J481" s="2"/>
      <c r="K481" s="2" t="s">
        <v>7</v>
      </c>
    </row>
    <row r="482" spans="1:11" x14ac:dyDescent="0.25">
      <c r="A482" s="2"/>
      <c r="B482" s="2"/>
      <c r="C482" s="4"/>
      <c r="D482" s="2"/>
      <c r="E482" s="2"/>
      <c r="F482" s="2"/>
      <c r="G482" s="2"/>
      <c r="H482" s="2"/>
      <c r="I482" s="2"/>
      <c r="J482" s="2"/>
      <c r="K482" s="2"/>
    </row>
    <row r="483" spans="1:11" ht="210" customHeight="1" x14ac:dyDescent="0.25">
      <c r="A483" s="2" t="s">
        <v>0</v>
      </c>
      <c r="B483" s="2" t="s">
        <v>26</v>
      </c>
      <c r="C483" s="4" t="s">
        <v>583</v>
      </c>
      <c r="D483" s="2" t="s">
        <v>79</v>
      </c>
      <c r="E483" s="2" t="s">
        <v>4</v>
      </c>
      <c r="F483" s="2" t="s">
        <v>584</v>
      </c>
      <c r="G483" s="2" t="s">
        <v>585</v>
      </c>
      <c r="H483" s="2" t="e">
        <f>-7 / 15 / 0</f>
        <v>#DIV/0!</v>
      </c>
      <c r="I483" s="2">
        <v>4</v>
      </c>
      <c r="J483" s="2"/>
      <c r="K483" s="2" t="s">
        <v>7</v>
      </c>
    </row>
    <row r="484" spans="1:11" x14ac:dyDescent="0.25">
      <c r="A484" s="2"/>
      <c r="B484" s="2"/>
      <c r="C484" s="4"/>
      <c r="D484" s="2"/>
      <c r="E484" s="2"/>
      <c r="F484" s="2"/>
      <c r="G484" s="2"/>
      <c r="H484" s="2"/>
      <c r="I484" s="2"/>
      <c r="J484" s="2"/>
      <c r="K484" s="2"/>
    </row>
    <row r="485" spans="1:11" ht="210" customHeight="1" x14ac:dyDescent="0.25">
      <c r="A485" s="2" t="s">
        <v>0</v>
      </c>
      <c r="B485" s="2" t="s">
        <v>26</v>
      </c>
      <c r="C485" s="4" t="s">
        <v>586</v>
      </c>
      <c r="D485" s="2" t="s">
        <v>587</v>
      </c>
      <c r="E485" s="2" t="s">
        <v>4</v>
      </c>
      <c r="F485" s="2" t="s">
        <v>584</v>
      </c>
      <c r="G485" s="2" t="s">
        <v>585</v>
      </c>
      <c r="H485" s="2" t="s">
        <v>88</v>
      </c>
      <c r="I485" s="2">
        <v>4</v>
      </c>
      <c r="J485" s="2"/>
      <c r="K485" s="2" t="s">
        <v>7</v>
      </c>
    </row>
    <row r="486" spans="1:11" x14ac:dyDescent="0.25">
      <c r="A486" s="2"/>
      <c r="B486" s="2"/>
      <c r="C486" s="4"/>
      <c r="D486" s="2"/>
      <c r="E486" s="2"/>
      <c r="F486" s="2"/>
      <c r="G486" s="2"/>
      <c r="H486" s="2"/>
      <c r="I486" s="2"/>
      <c r="J486" s="2"/>
      <c r="K486" s="2"/>
    </row>
    <row r="487" spans="1:11" ht="210" customHeight="1" x14ac:dyDescent="0.25">
      <c r="A487" s="2" t="s">
        <v>0</v>
      </c>
      <c r="B487" s="2" t="s">
        <v>26</v>
      </c>
      <c r="C487" s="4" t="s">
        <v>588</v>
      </c>
      <c r="D487" s="2" t="s">
        <v>66</v>
      </c>
      <c r="E487" s="2" t="s">
        <v>4</v>
      </c>
      <c r="F487" s="2" t="s">
        <v>589</v>
      </c>
      <c r="G487" s="2" t="s">
        <v>585</v>
      </c>
      <c r="H487" s="2" t="e">
        <f>-2 / 15 / 0</f>
        <v>#DIV/0!</v>
      </c>
      <c r="I487" s="2">
        <v>4</v>
      </c>
      <c r="J487" s="2"/>
      <c r="K487" s="2" t="s">
        <v>7</v>
      </c>
    </row>
    <row r="488" spans="1:11" x14ac:dyDescent="0.25">
      <c r="A488" s="2"/>
      <c r="B488" s="2"/>
      <c r="C488" s="4"/>
      <c r="D488" s="2"/>
      <c r="E488" s="2"/>
      <c r="F488" s="2"/>
      <c r="G488" s="2"/>
      <c r="H488" s="2"/>
      <c r="I488" s="2"/>
      <c r="J488" s="2"/>
      <c r="K488" s="2"/>
    </row>
    <row r="489" spans="1:11" ht="210" customHeight="1" x14ac:dyDescent="0.25">
      <c r="A489" s="2" t="s">
        <v>0</v>
      </c>
      <c r="B489" s="2" t="s">
        <v>1</v>
      </c>
      <c r="C489" s="4" t="s">
        <v>590</v>
      </c>
      <c r="D489" s="2" t="s">
        <v>591</v>
      </c>
      <c r="E489" s="2" t="s">
        <v>4</v>
      </c>
      <c r="F489" s="2" t="s">
        <v>592</v>
      </c>
      <c r="G489" s="2" t="s">
        <v>580</v>
      </c>
      <c r="H489" s="3">
        <v>36571</v>
      </c>
      <c r="I489" s="2">
        <v>4</v>
      </c>
    </row>
    <row r="490" spans="1:11" x14ac:dyDescent="0.25">
      <c r="A490" s="2"/>
      <c r="B490" s="2"/>
      <c r="C490" s="4"/>
      <c r="D490" s="2"/>
      <c r="E490" s="2"/>
      <c r="F490" s="2"/>
      <c r="G490" s="2"/>
      <c r="H490" s="3"/>
      <c r="I490" s="2"/>
    </row>
    <row r="493" spans="1:11" ht="195" customHeight="1" x14ac:dyDescent="0.25">
      <c r="A493" s="2" t="s">
        <v>0</v>
      </c>
      <c r="B493" s="2" t="s">
        <v>1</v>
      </c>
      <c r="C493" s="4" t="s">
        <v>593</v>
      </c>
      <c r="D493" s="2"/>
      <c r="E493" s="2" t="s">
        <v>4</v>
      </c>
      <c r="F493" s="2" t="s">
        <v>594</v>
      </c>
      <c r="G493" s="2" t="s">
        <v>595</v>
      </c>
      <c r="H493" s="3">
        <v>36729</v>
      </c>
      <c r="I493" s="2">
        <v>4</v>
      </c>
      <c r="J493" s="2"/>
      <c r="K493" s="2" t="s">
        <v>7</v>
      </c>
    </row>
    <row r="494" spans="1:11" x14ac:dyDescent="0.25">
      <c r="A494" s="2"/>
      <c r="B494" s="2"/>
      <c r="C494" s="4"/>
      <c r="D494" s="2"/>
      <c r="E494" s="2"/>
      <c r="F494" s="2"/>
      <c r="G494" s="2"/>
      <c r="H494" s="3"/>
      <c r="I494" s="2"/>
      <c r="J494" s="2"/>
      <c r="K494" s="2"/>
    </row>
    <row r="495" spans="1:11" ht="195" customHeight="1" x14ac:dyDescent="0.25">
      <c r="A495" s="2" t="s">
        <v>0</v>
      </c>
      <c r="B495" s="2" t="s">
        <v>1</v>
      </c>
      <c r="C495" s="4" t="s">
        <v>596</v>
      </c>
      <c r="D495" s="2" t="s">
        <v>382</v>
      </c>
      <c r="E495" s="2" t="s">
        <v>4</v>
      </c>
      <c r="F495" s="2" t="s">
        <v>597</v>
      </c>
      <c r="G495" s="2" t="s">
        <v>595</v>
      </c>
      <c r="H495" s="3">
        <v>36852</v>
      </c>
      <c r="I495" s="2">
        <v>4</v>
      </c>
      <c r="J495" s="2"/>
      <c r="K495" s="2" t="s">
        <v>7</v>
      </c>
    </row>
    <row r="496" spans="1:11" x14ac:dyDescent="0.25">
      <c r="A496" s="2"/>
      <c r="B496" s="2"/>
      <c r="C496" s="4"/>
      <c r="D496" s="2"/>
      <c r="E496" s="2"/>
      <c r="F496" s="2"/>
      <c r="G496" s="2"/>
      <c r="H496" s="3"/>
      <c r="I496" s="2"/>
      <c r="J496" s="2"/>
      <c r="K496" s="2"/>
    </row>
    <row r="497" spans="1:11" ht="180" customHeight="1" x14ac:dyDescent="0.25">
      <c r="A497" s="2" t="s">
        <v>0</v>
      </c>
      <c r="B497" s="2" t="s">
        <v>1</v>
      </c>
      <c r="C497" s="4" t="s">
        <v>598</v>
      </c>
      <c r="D497" s="2"/>
      <c r="E497" s="2" t="s">
        <v>4</v>
      </c>
      <c r="F497" s="2" t="s">
        <v>599</v>
      </c>
      <c r="G497" s="2" t="s">
        <v>595</v>
      </c>
      <c r="H497" s="3">
        <v>36785</v>
      </c>
      <c r="I497" s="2">
        <v>4</v>
      </c>
      <c r="J497" s="2"/>
      <c r="K497" s="2" t="s">
        <v>7</v>
      </c>
    </row>
    <row r="498" spans="1:11" x14ac:dyDescent="0.25">
      <c r="A498" s="2"/>
      <c r="B498" s="2"/>
      <c r="C498" s="4"/>
      <c r="D498" s="2"/>
      <c r="E498" s="2"/>
      <c r="F498" s="2"/>
      <c r="G498" s="2"/>
      <c r="H498" s="3"/>
      <c r="I498" s="2"/>
      <c r="J498" s="2"/>
      <c r="K498" s="2"/>
    </row>
    <row r="499" spans="1:11" ht="195" customHeight="1" x14ac:dyDescent="0.25">
      <c r="A499" s="2" t="s">
        <v>0</v>
      </c>
      <c r="B499" s="2" t="s">
        <v>1</v>
      </c>
      <c r="C499" s="4" t="s">
        <v>600</v>
      </c>
      <c r="D499" s="2"/>
      <c r="E499" s="2" t="s">
        <v>4</v>
      </c>
      <c r="F499" s="2" t="s">
        <v>601</v>
      </c>
      <c r="G499" s="2" t="s">
        <v>602</v>
      </c>
      <c r="H499" s="3">
        <v>36882</v>
      </c>
      <c r="I499" s="2">
        <v>4</v>
      </c>
      <c r="J499" s="2"/>
      <c r="K499" s="2" t="s">
        <v>7</v>
      </c>
    </row>
    <row r="500" spans="1:11" x14ac:dyDescent="0.25">
      <c r="A500" s="2"/>
      <c r="B500" s="2"/>
      <c r="C500" s="4"/>
      <c r="D500" s="2"/>
      <c r="E500" s="2"/>
      <c r="F500" s="2"/>
      <c r="G500" s="2"/>
      <c r="H500" s="3"/>
      <c r="I500" s="2"/>
      <c r="J500" s="2"/>
      <c r="K500" s="2"/>
    </row>
    <row r="501" spans="1:11" ht="195" customHeight="1" x14ac:dyDescent="0.25">
      <c r="A501" s="2" t="s">
        <v>0</v>
      </c>
      <c r="B501" s="2" t="s">
        <v>1</v>
      </c>
      <c r="C501" s="4" t="s">
        <v>603</v>
      </c>
      <c r="D501" s="2" t="s">
        <v>382</v>
      </c>
      <c r="E501" s="2" t="s">
        <v>4</v>
      </c>
      <c r="F501" s="2" t="s">
        <v>604</v>
      </c>
      <c r="G501" s="2" t="s">
        <v>602</v>
      </c>
      <c r="H501" s="2" t="s">
        <v>605</v>
      </c>
      <c r="I501" s="2">
        <v>4</v>
      </c>
      <c r="J501" s="2"/>
      <c r="K501" s="2" t="s">
        <v>7</v>
      </c>
    </row>
    <row r="502" spans="1:11" x14ac:dyDescent="0.25">
      <c r="A502" s="2"/>
      <c r="B502" s="2"/>
      <c r="C502" s="4"/>
      <c r="D502" s="2"/>
      <c r="E502" s="2"/>
      <c r="F502" s="2"/>
      <c r="G502" s="2"/>
      <c r="H502" s="2"/>
      <c r="I502" s="2"/>
      <c r="J502" s="2"/>
      <c r="K502" s="2"/>
    </row>
    <row r="503" spans="1:11" ht="195" customHeight="1" x14ac:dyDescent="0.25">
      <c r="A503" s="2" t="s">
        <v>0</v>
      </c>
      <c r="B503" s="2" t="s">
        <v>1</v>
      </c>
      <c r="C503" s="4" t="s">
        <v>606</v>
      </c>
      <c r="D503" s="2"/>
      <c r="E503" s="2" t="s">
        <v>4</v>
      </c>
      <c r="F503" s="2" t="s">
        <v>607</v>
      </c>
      <c r="G503" s="2" t="s">
        <v>608</v>
      </c>
      <c r="H503" s="3">
        <v>36607</v>
      </c>
      <c r="I503" s="2">
        <v>4</v>
      </c>
      <c r="J503" s="2"/>
      <c r="K503" s="2" t="s">
        <v>7</v>
      </c>
    </row>
    <row r="504" spans="1:11" x14ac:dyDescent="0.25">
      <c r="A504" s="2"/>
      <c r="B504" s="2"/>
      <c r="C504" s="4"/>
      <c r="D504" s="2"/>
      <c r="E504" s="2"/>
      <c r="F504" s="2"/>
      <c r="G504" s="2"/>
      <c r="H504" s="3"/>
      <c r="I504" s="2"/>
      <c r="J504" s="2"/>
      <c r="K504" s="2"/>
    </row>
    <row r="505" spans="1:11" ht="195" customHeight="1" x14ac:dyDescent="0.25">
      <c r="A505" s="2" t="s">
        <v>0</v>
      </c>
      <c r="B505" s="2" t="s">
        <v>1</v>
      </c>
      <c r="C505" s="4" t="s">
        <v>609</v>
      </c>
      <c r="D505" s="2"/>
      <c r="E505" s="2" t="s">
        <v>4</v>
      </c>
      <c r="F505" s="2" t="s">
        <v>610</v>
      </c>
      <c r="G505" s="2" t="s">
        <v>608</v>
      </c>
      <c r="H505" s="3">
        <v>36791</v>
      </c>
      <c r="I505" s="2">
        <v>4</v>
      </c>
      <c r="J505" s="2"/>
      <c r="K505" s="2" t="s">
        <v>7</v>
      </c>
    </row>
    <row r="506" spans="1:11" x14ac:dyDescent="0.25">
      <c r="A506" s="2"/>
      <c r="B506" s="2"/>
      <c r="C506" s="4"/>
      <c r="D506" s="2"/>
      <c r="E506" s="2"/>
      <c r="F506" s="2"/>
      <c r="G506" s="2"/>
      <c r="H506" s="3"/>
      <c r="I506" s="2"/>
      <c r="J506" s="2"/>
      <c r="K506" s="2"/>
    </row>
    <row r="507" spans="1:11" ht="195" customHeight="1" x14ac:dyDescent="0.25">
      <c r="A507" s="2" t="s">
        <v>0</v>
      </c>
      <c r="B507" s="2" t="s">
        <v>1</v>
      </c>
      <c r="C507" s="4" t="s">
        <v>611</v>
      </c>
      <c r="D507" s="2"/>
      <c r="E507" s="2" t="s">
        <v>4</v>
      </c>
      <c r="F507" s="2" t="s">
        <v>612</v>
      </c>
      <c r="G507" s="2" t="s">
        <v>613</v>
      </c>
      <c r="H507" s="3">
        <v>36882</v>
      </c>
      <c r="I507" s="2">
        <v>4</v>
      </c>
      <c r="J507" s="2"/>
      <c r="K507" s="2" t="s">
        <v>7</v>
      </c>
    </row>
    <row r="508" spans="1:11" x14ac:dyDescent="0.25">
      <c r="A508" s="2"/>
      <c r="B508" s="2"/>
      <c r="C508" s="4"/>
      <c r="D508" s="2"/>
      <c r="E508" s="2"/>
      <c r="F508" s="2"/>
      <c r="G508" s="2"/>
      <c r="H508" s="3"/>
      <c r="I508" s="2"/>
      <c r="J508" s="2"/>
      <c r="K508" s="2"/>
    </row>
    <row r="509" spans="1:11" ht="195" customHeight="1" x14ac:dyDescent="0.25">
      <c r="A509" s="2" t="s">
        <v>0</v>
      </c>
      <c r="B509" s="2" t="s">
        <v>1</v>
      </c>
      <c r="C509" s="4" t="s">
        <v>614</v>
      </c>
      <c r="D509" s="2" t="s">
        <v>615</v>
      </c>
      <c r="E509" s="2" t="s">
        <v>4</v>
      </c>
      <c r="F509" s="2" t="s">
        <v>616</v>
      </c>
      <c r="G509" s="2" t="s">
        <v>617</v>
      </c>
      <c r="H509" s="3">
        <v>36852</v>
      </c>
      <c r="I509" s="2">
        <v>4</v>
      </c>
      <c r="J509" s="2"/>
      <c r="K509" s="2" t="s">
        <v>7</v>
      </c>
    </row>
    <row r="510" spans="1:11" x14ac:dyDescent="0.25">
      <c r="A510" s="2"/>
      <c r="B510" s="2"/>
      <c r="C510" s="4"/>
      <c r="D510" s="2"/>
      <c r="E510" s="2"/>
      <c r="F510" s="2"/>
      <c r="G510" s="2"/>
      <c r="H510" s="3"/>
      <c r="I510" s="2"/>
      <c r="J510" s="2"/>
      <c r="K510" s="2"/>
    </row>
    <row r="511" spans="1:11" ht="195" customHeight="1" x14ac:dyDescent="0.25">
      <c r="A511" s="2" t="s">
        <v>0</v>
      </c>
      <c r="B511" s="2" t="s">
        <v>1</v>
      </c>
      <c r="C511" s="4" t="s">
        <v>618</v>
      </c>
      <c r="D511" s="2" t="s">
        <v>615</v>
      </c>
      <c r="E511" s="2" t="s">
        <v>4</v>
      </c>
      <c r="F511" s="2" t="s">
        <v>619</v>
      </c>
      <c r="G511" s="2" t="s">
        <v>617</v>
      </c>
      <c r="H511" s="2" t="s">
        <v>620</v>
      </c>
      <c r="I511" s="2">
        <v>4</v>
      </c>
      <c r="J511" s="2"/>
      <c r="K511" s="2" t="s">
        <v>7</v>
      </c>
    </row>
    <row r="512" spans="1:11" x14ac:dyDescent="0.25">
      <c r="A512" s="2"/>
      <c r="B512" s="2"/>
      <c r="C512" s="4"/>
      <c r="D512" s="2"/>
      <c r="E512" s="2"/>
      <c r="F512" s="2"/>
      <c r="G512" s="2"/>
      <c r="H512" s="2"/>
      <c r="I512" s="2"/>
      <c r="J512" s="2"/>
      <c r="K512" s="2"/>
    </row>
    <row r="513" spans="1:11" ht="195" customHeight="1" x14ac:dyDescent="0.25">
      <c r="A513" s="2" t="s">
        <v>0</v>
      </c>
      <c r="B513" s="2" t="s">
        <v>1</v>
      </c>
      <c r="C513" s="4" t="s">
        <v>621</v>
      </c>
      <c r="D513" s="2" t="s">
        <v>210</v>
      </c>
      <c r="E513" s="2" t="s">
        <v>4</v>
      </c>
      <c r="F513" s="2" t="s">
        <v>622</v>
      </c>
      <c r="G513" s="2" t="s">
        <v>617</v>
      </c>
      <c r="H513" s="2" t="s">
        <v>620</v>
      </c>
      <c r="I513" s="2">
        <v>4</v>
      </c>
      <c r="J513" s="2"/>
      <c r="K513" s="2" t="s">
        <v>7</v>
      </c>
    </row>
    <row r="514" spans="1:11" x14ac:dyDescent="0.2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</row>
    <row r="515" spans="1:11" ht="240" customHeight="1" x14ac:dyDescent="0.25">
      <c r="A515" s="2" t="s">
        <v>0</v>
      </c>
      <c r="B515" s="2" t="s">
        <v>26</v>
      </c>
      <c r="C515" s="4" t="s">
        <v>623</v>
      </c>
      <c r="D515" s="2"/>
      <c r="E515" s="2" t="s">
        <v>4</v>
      </c>
      <c r="F515" s="2" t="s">
        <v>84</v>
      </c>
      <c r="G515" s="2" t="s">
        <v>613</v>
      </c>
      <c r="H515" s="2" t="s">
        <v>624</v>
      </c>
      <c r="I515" s="2">
        <v>1</v>
      </c>
      <c r="J515" s="2"/>
      <c r="K515" s="2" t="s">
        <v>7</v>
      </c>
    </row>
    <row r="516" spans="1:11" x14ac:dyDescent="0.25">
      <c r="A516" s="2"/>
      <c r="B516" s="2"/>
      <c r="C516" s="4"/>
      <c r="D516" s="2"/>
      <c r="E516" s="2"/>
      <c r="F516" s="2"/>
      <c r="G516" s="2"/>
      <c r="H516" s="2"/>
      <c r="I516" s="2"/>
      <c r="J516" s="2"/>
      <c r="K516" s="2"/>
    </row>
    <row r="517" spans="1:11" ht="195" customHeight="1" x14ac:dyDescent="0.25">
      <c r="A517" s="2" t="s">
        <v>0</v>
      </c>
      <c r="B517" s="2" t="s">
        <v>1</v>
      </c>
      <c r="C517" s="4" t="s">
        <v>625</v>
      </c>
      <c r="D517" s="2" t="s">
        <v>16</v>
      </c>
      <c r="E517" s="2" t="s">
        <v>4</v>
      </c>
      <c r="F517" s="2" t="s">
        <v>626</v>
      </c>
      <c r="G517" s="2" t="s">
        <v>613</v>
      </c>
      <c r="H517" s="3">
        <v>36662</v>
      </c>
      <c r="I517" s="2">
        <v>4</v>
      </c>
      <c r="J517" s="2"/>
      <c r="K517" s="2" t="s">
        <v>7</v>
      </c>
    </row>
    <row r="518" spans="1:11" x14ac:dyDescent="0.25">
      <c r="A518" s="2"/>
      <c r="B518" s="2"/>
      <c r="C518" s="4"/>
      <c r="D518" s="2"/>
      <c r="E518" s="2"/>
      <c r="F518" s="2"/>
      <c r="G518" s="2"/>
      <c r="H518" s="3"/>
      <c r="I518" s="2"/>
      <c r="J518" s="2"/>
      <c r="K518" s="2"/>
    </row>
    <row r="519" spans="1:11" ht="195" customHeight="1" x14ac:dyDescent="0.25">
      <c r="A519" s="2" t="s">
        <v>0</v>
      </c>
      <c r="B519" s="2" t="s">
        <v>1</v>
      </c>
      <c r="C519" s="4" t="s">
        <v>627</v>
      </c>
      <c r="D519" s="2"/>
      <c r="E519" s="2" t="s">
        <v>4</v>
      </c>
      <c r="F519" s="2" t="s">
        <v>628</v>
      </c>
      <c r="G519" s="2" t="s">
        <v>613</v>
      </c>
      <c r="H519" s="3">
        <v>36815</v>
      </c>
      <c r="I519" s="2">
        <v>4</v>
      </c>
      <c r="J519" s="2"/>
      <c r="K519" s="2" t="s">
        <v>7</v>
      </c>
    </row>
    <row r="520" spans="1:11" x14ac:dyDescent="0.25">
      <c r="A520" s="2"/>
      <c r="B520" s="2"/>
      <c r="C520" s="4"/>
      <c r="D520" s="2"/>
      <c r="E520" s="2"/>
      <c r="F520" s="2"/>
      <c r="G520" s="2"/>
      <c r="H520" s="3"/>
      <c r="I520" s="2"/>
      <c r="J520" s="2"/>
      <c r="K520" s="2"/>
    </row>
    <row r="521" spans="1:11" ht="195" customHeight="1" x14ac:dyDescent="0.25">
      <c r="A521" s="2" t="s">
        <v>0</v>
      </c>
      <c r="B521" s="2" t="s">
        <v>1</v>
      </c>
      <c r="C521" s="4" t="s">
        <v>629</v>
      </c>
      <c r="D521" s="2"/>
      <c r="E521" s="2" t="s">
        <v>4</v>
      </c>
      <c r="F521" s="2" t="s">
        <v>628</v>
      </c>
      <c r="G521" s="2" t="s">
        <v>613</v>
      </c>
      <c r="H521" s="2" t="s">
        <v>630</v>
      </c>
      <c r="I521" s="2">
        <v>4</v>
      </c>
      <c r="J521" s="2"/>
      <c r="K521" s="2" t="s">
        <v>7</v>
      </c>
    </row>
    <row r="522" spans="1:11" x14ac:dyDescent="0.25">
      <c r="A522" s="2"/>
      <c r="B522" s="2"/>
      <c r="C522" s="4"/>
      <c r="D522" s="2"/>
      <c r="E522" s="2"/>
      <c r="F522" s="2"/>
      <c r="G522" s="2"/>
      <c r="H522" s="2"/>
      <c r="I522" s="2"/>
      <c r="J522" s="2"/>
      <c r="K522" s="2"/>
    </row>
    <row r="523" spans="1:11" ht="270" customHeight="1" x14ac:dyDescent="0.25">
      <c r="A523" s="2" t="s">
        <v>0</v>
      </c>
      <c r="B523" s="2" t="s">
        <v>26</v>
      </c>
      <c r="C523" s="4" t="s">
        <v>631</v>
      </c>
      <c r="D523" s="2"/>
      <c r="E523" s="2" t="s">
        <v>4</v>
      </c>
      <c r="F523" s="2" t="s">
        <v>214</v>
      </c>
      <c r="G523" s="2" t="s">
        <v>613</v>
      </c>
      <c r="H523" s="2" t="s">
        <v>88</v>
      </c>
      <c r="I523" s="2">
        <v>4</v>
      </c>
      <c r="J523" s="2"/>
      <c r="K523" s="2" t="s">
        <v>7</v>
      </c>
    </row>
    <row r="524" spans="1:11" x14ac:dyDescent="0.25">
      <c r="A524" s="2"/>
      <c r="B524" s="2"/>
      <c r="C524" s="4"/>
      <c r="D524" s="2"/>
      <c r="E524" s="2"/>
      <c r="F524" s="2"/>
      <c r="G524" s="2"/>
      <c r="H524" s="2"/>
      <c r="I524" s="2"/>
      <c r="J524" s="2"/>
      <c r="K524" s="2"/>
    </row>
    <row r="525" spans="1:11" ht="195" customHeight="1" x14ac:dyDescent="0.25">
      <c r="A525" s="2" t="s">
        <v>0</v>
      </c>
      <c r="B525" s="2" t="s">
        <v>1</v>
      </c>
      <c r="C525" s="4" t="s">
        <v>632</v>
      </c>
      <c r="D525" s="2"/>
      <c r="E525" s="2" t="s">
        <v>4</v>
      </c>
      <c r="F525" s="2" t="s">
        <v>633</v>
      </c>
      <c r="G525" s="2" t="s">
        <v>634</v>
      </c>
      <c r="H525" s="3">
        <v>36701</v>
      </c>
      <c r="I525" s="2">
        <v>4</v>
      </c>
      <c r="J525" s="2"/>
      <c r="K525" s="2" t="s">
        <v>7</v>
      </c>
    </row>
    <row r="526" spans="1:11" x14ac:dyDescent="0.25">
      <c r="A526" s="2"/>
      <c r="B526" s="2"/>
      <c r="C526" s="4"/>
      <c r="D526" s="2"/>
      <c r="E526" s="2"/>
      <c r="F526" s="2"/>
      <c r="G526" s="2"/>
      <c r="H526" s="3"/>
      <c r="I526" s="2"/>
      <c r="J526" s="2"/>
      <c r="K526" s="2"/>
    </row>
    <row r="527" spans="1:11" ht="195" customHeight="1" x14ac:dyDescent="0.25">
      <c r="A527" s="2" t="s">
        <v>0</v>
      </c>
      <c r="B527" s="2" t="s">
        <v>1</v>
      </c>
      <c r="C527" s="4" t="s">
        <v>635</v>
      </c>
      <c r="D527" s="2"/>
      <c r="E527" s="2" t="s">
        <v>4</v>
      </c>
      <c r="F527" s="2" t="s">
        <v>636</v>
      </c>
      <c r="G527" s="2" t="s">
        <v>634</v>
      </c>
      <c r="H527" s="2" t="s">
        <v>620</v>
      </c>
      <c r="I527" s="2">
        <v>4</v>
      </c>
    </row>
    <row r="528" spans="1:11" x14ac:dyDescent="0.25">
      <c r="A528" s="2"/>
      <c r="B528" s="2"/>
      <c r="C528" s="4"/>
      <c r="D528" s="2"/>
      <c r="E528" s="2"/>
      <c r="F528" s="2"/>
      <c r="G528" s="2"/>
      <c r="H528" s="2"/>
      <c r="I528" s="2"/>
    </row>
    <row r="531" spans="1:11" ht="240" customHeight="1" x14ac:dyDescent="0.25">
      <c r="A531" s="2" t="s">
        <v>0</v>
      </c>
      <c r="B531" s="2" t="s">
        <v>26</v>
      </c>
      <c r="C531" s="4" t="s">
        <v>637</v>
      </c>
      <c r="D531" s="2"/>
      <c r="E531" s="2" t="s">
        <v>4</v>
      </c>
      <c r="F531" s="2" t="s">
        <v>84</v>
      </c>
      <c r="G531" s="2" t="s">
        <v>638</v>
      </c>
      <c r="H531" s="2" t="s">
        <v>88</v>
      </c>
      <c r="I531" s="2">
        <v>2</v>
      </c>
      <c r="J531" s="2"/>
      <c r="K531" s="2" t="s">
        <v>7</v>
      </c>
    </row>
    <row r="532" spans="1:11" x14ac:dyDescent="0.25">
      <c r="A532" s="2"/>
      <c r="B532" s="2"/>
      <c r="C532" s="4"/>
      <c r="D532" s="2"/>
      <c r="E532" s="2"/>
      <c r="F532" s="2"/>
      <c r="G532" s="2"/>
      <c r="H532" s="2"/>
      <c r="I532" s="2"/>
      <c r="J532" s="2"/>
      <c r="K532" s="2"/>
    </row>
    <row r="533" spans="1:11" ht="195" customHeight="1" x14ac:dyDescent="0.25">
      <c r="A533" s="2" t="s">
        <v>0</v>
      </c>
      <c r="B533" s="2" t="s">
        <v>1</v>
      </c>
      <c r="C533" s="4" t="s">
        <v>639</v>
      </c>
      <c r="D533" s="2" t="s">
        <v>382</v>
      </c>
      <c r="E533" s="2" t="s">
        <v>4</v>
      </c>
      <c r="F533" s="2" t="s">
        <v>640</v>
      </c>
      <c r="G533" s="2" t="s">
        <v>638</v>
      </c>
      <c r="H533" s="3">
        <v>36791</v>
      </c>
      <c r="I533" s="2">
        <v>4</v>
      </c>
      <c r="J533" s="2"/>
      <c r="K533" s="2" t="s">
        <v>7</v>
      </c>
    </row>
    <row r="534" spans="1:11" x14ac:dyDescent="0.25">
      <c r="A534" s="2"/>
      <c r="B534" s="2"/>
      <c r="C534" s="4"/>
      <c r="D534" s="2"/>
      <c r="E534" s="2"/>
      <c r="F534" s="2"/>
      <c r="G534" s="2"/>
      <c r="H534" s="3"/>
      <c r="I534" s="2"/>
      <c r="J534" s="2"/>
      <c r="K534" s="2"/>
    </row>
    <row r="535" spans="1:11" ht="195" customHeight="1" x14ac:dyDescent="0.25">
      <c r="A535" s="2" t="s">
        <v>0</v>
      </c>
      <c r="B535" s="2" t="s">
        <v>1</v>
      </c>
      <c r="C535" s="4" t="s">
        <v>641</v>
      </c>
      <c r="D535" s="2" t="s">
        <v>642</v>
      </c>
      <c r="E535" s="2" t="s">
        <v>4</v>
      </c>
      <c r="F535" s="2" t="s">
        <v>643</v>
      </c>
      <c r="G535" s="2" t="s">
        <v>638</v>
      </c>
      <c r="H535" s="2" t="s">
        <v>644</v>
      </c>
      <c r="I535" s="2">
        <v>4</v>
      </c>
      <c r="J535" s="2"/>
      <c r="K535" s="2" t="s">
        <v>7</v>
      </c>
    </row>
    <row r="536" spans="1:11" x14ac:dyDescent="0.25">
      <c r="A536" s="2"/>
      <c r="B536" s="2"/>
      <c r="C536" s="4"/>
      <c r="D536" s="2"/>
      <c r="E536" s="2"/>
      <c r="F536" s="2"/>
      <c r="G536" s="2"/>
      <c r="H536" s="2"/>
      <c r="I536" s="2"/>
      <c r="J536" s="2"/>
      <c r="K536" s="2"/>
    </row>
    <row r="537" spans="1:11" ht="240" customHeight="1" x14ac:dyDescent="0.25">
      <c r="A537" s="2" t="s">
        <v>0</v>
      </c>
      <c r="B537" s="2" t="s">
        <v>1</v>
      </c>
      <c r="C537" s="4" t="s">
        <v>645</v>
      </c>
      <c r="D537" s="2"/>
      <c r="E537" s="2" t="s">
        <v>4</v>
      </c>
      <c r="F537" s="2" t="s">
        <v>84</v>
      </c>
      <c r="G537" s="2" t="s">
        <v>638</v>
      </c>
      <c r="H537" s="3">
        <v>36561</v>
      </c>
      <c r="I537" s="2">
        <v>1</v>
      </c>
      <c r="J537" s="2"/>
      <c r="K537" s="2" t="s">
        <v>7</v>
      </c>
    </row>
    <row r="538" spans="1:11" x14ac:dyDescent="0.25">
      <c r="A538" s="2"/>
      <c r="B538" s="2"/>
      <c r="C538" s="4"/>
      <c r="D538" s="2"/>
      <c r="E538" s="2"/>
      <c r="F538" s="2"/>
      <c r="G538" s="2"/>
      <c r="H538" s="3"/>
      <c r="I538" s="2"/>
      <c r="J538" s="2"/>
      <c r="K538" s="2"/>
    </row>
    <row r="539" spans="1:11" ht="180" customHeight="1" x14ac:dyDescent="0.25">
      <c r="A539" s="2" t="s">
        <v>0</v>
      </c>
      <c r="B539" s="2" t="s">
        <v>1</v>
      </c>
      <c r="C539" s="4" t="s">
        <v>646</v>
      </c>
      <c r="D539" s="2" t="s">
        <v>16</v>
      </c>
      <c r="E539" s="2" t="s">
        <v>4</v>
      </c>
      <c r="F539" s="2" t="s">
        <v>647</v>
      </c>
      <c r="G539" s="2" t="s">
        <v>638</v>
      </c>
      <c r="H539" s="3">
        <v>36846</v>
      </c>
      <c r="I539" s="2">
        <v>4</v>
      </c>
      <c r="J539" s="2"/>
      <c r="K539" s="2" t="s">
        <v>7</v>
      </c>
    </row>
    <row r="540" spans="1:11" x14ac:dyDescent="0.25">
      <c r="A540" s="2"/>
      <c r="B540" s="2"/>
      <c r="C540" s="4"/>
      <c r="D540" s="2"/>
      <c r="E540" s="2"/>
      <c r="F540" s="2"/>
      <c r="G540" s="2"/>
      <c r="H540" s="3"/>
      <c r="I540" s="2"/>
      <c r="J540" s="2"/>
      <c r="K540" s="2"/>
    </row>
    <row r="541" spans="1:11" ht="270" customHeight="1" x14ac:dyDescent="0.25">
      <c r="A541" s="2" t="s">
        <v>0</v>
      </c>
      <c r="B541" s="2" t="s">
        <v>26</v>
      </c>
      <c r="C541" s="4" t="s">
        <v>648</v>
      </c>
      <c r="D541" s="2"/>
      <c r="E541" s="2" t="s">
        <v>4</v>
      </c>
      <c r="F541" s="2" t="s">
        <v>214</v>
      </c>
      <c r="G541" s="2" t="s">
        <v>649</v>
      </c>
      <c r="H541" s="2" t="s">
        <v>88</v>
      </c>
      <c r="I541" s="2">
        <v>2</v>
      </c>
      <c r="J541" s="2"/>
      <c r="K541" s="2" t="s">
        <v>7</v>
      </c>
    </row>
    <row r="542" spans="1:11" x14ac:dyDescent="0.25">
      <c r="A542" s="2"/>
      <c r="B542" s="2"/>
      <c r="C542" s="4"/>
      <c r="D542" s="2"/>
      <c r="E542" s="2"/>
      <c r="F542" s="2"/>
      <c r="G542" s="2"/>
      <c r="H542" s="2"/>
      <c r="I542" s="2"/>
      <c r="J542" s="2"/>
      <c r="K542" s="2"/>
    </row>
    <row r="543" spans="1:11" ht="195" customHeight="1" x14ac:dyDescent="0.25">
      <c r="A543" s="2" t="s">
        <v>0</v>
      </c>
      <c r="B543" s="2" t="s">
        <v>1</v>
      </c>
      <c r="C543" s="4" t="s">
        <v>650</v>
      </c>
      <c r="D543" s="2"/>
      <c r="E543" s="2" t="s">
        <v>4</v>
      </c>
      <c r="F543" s="2" t="s">
        <v>651</v>
      </c>
      <c r="G543" s="2" t="s">
        <v>652</v>
      </c>
      <c r="H543" s="3">
        <v>36610</v>
      </c>
      <c r="I543" s="2">
        <v>4</v>
      </c>
      <c r="J543" s="2"/>
      <c r="K543" s="2" t="s">
        <v>7</v>
      </c>
    </row>
    <row r="544" spans="1:11" x14ac:dyDescent="0.25">
      <c r="A544" s="2"/>
      <c r="B544" s="2"/>
      <c r="C544" s="4"/>
      <c r="D544" s="2"/>
      <c r="E544" s="2"/>
      <c r="F544" s="2"/>
      <c r="G544" s="2"/>
      <c r="H544" s="3"/>
      <c r="I544" s="2"/>
      <c r="J544" s="2"/>
      <c r="K544" s="2"/>
    </row>
    <row r="545" spans="1:11" ht="180" customHeight="1" x14ac:dyDescent="0.25">
      <c r="A545" s="2" t="s">
        <v>0</v>
      </c>
      <c r="B545" s="2" t="s">
        <v>1</v>
      </c>
      <c r="C545" s="4" t="s">
        <v>653</v>
      </c>
      <c r="D545" s="2" t="s">
        <v>654</v>
      </c>
      <c r="E545" s="2" t="s">
        <v>4</v>
      </c>
      <c r="F545" s="2" t="s">
        <v>655</v>
      </c>
      <c r="G545" s="2" t="s">
        <v>652</v>
      </c>
      <c r="H545" s="3">
        <v>36699</v>
      </c>
      <c r="I545" s="2">
        <v>4</v>
      </c>
      <c r="J545" s="2"/>
      <c r="K545" s="2" t="s">
        <v>7</v>
      </c>
    </row>
    <row r="546" spans="1:11" x14ac:dyDescent="0.25">
      <c r="A546" s="2"/>
      <c r="B546" s="2"/>
      <c r="C546" s="4"/>
      <c r="D546" s="2"/>
      <c r="E546" s="2"/>
      <c r="F546" s="2"/>
      <c r="G546" s="2"/>
      <c r="H546" s="3"/>
      <c r="I546" s="2"/>
      <c r="J546" s="2"/>
      <c r="K546" s="2"/>
    </row>
    <row r="547" spans="1:11" ht="270" customHeight="1" x14ac:dyDescent="0.25">
      <c r="A547" s="2" t="s">
        <v>0</v>
      </c>
      <c r="B547" s="2" t="s">
        <v>26</v>
      </c>
      <c r="C547" s="4" t="s">
        <v>656</v>
      </c>
      <c r="D547" s="2"/>
      <c r="E547" s="2" t="s">
        <v>4</v>
      </c>
      <c r="F547" s="2" t="s">
        <v>214</v>
      </c>
      <c r="G547" s="2" t="s">
        <v>652</v>
      </c>
      <c r="H547" s="2" t="s">
        <v>88</v>
      </c>
      <c r="I547" s="2">
        <v>4</v>
      </c>
      <c r="J547" s="2"/>
      <c r="K547" s="2" t="s">
        <v>7</v>
      </c>
    </row>
    <row r="548" spans="1:11" x14ac:dyDescent="0.25">
      <c r="A548" s="2"/>
      <c r="B548" s="2"/>
      <c r="C548" s="4"/>
      <c r="D548" s="2"/>
      <c r="E548" s="2"/>
      <c r="F548" s="2"/>
      <c r="G548" s="2"/>
      <c r="H548" s="2"/>
      <c r="I548" s="2"/>
      <c r="J548" s="2"/>
      <c r="K548" s="2"/>
    </row>
    <row r="549" spans="1:11" ht="195" customHeight="1" x14ac:dyDescent="0.25">
      <c r="A549" s="2" t="s">
        <v>0</v>
      </c>
      <c r="B549" s="2" t="s">
        <v>1</v>
      </c>
      <c r="C549" s="4" t="s">
        <v>657</v>
      </c>
      <c r="D549" s="2"/>
      <c r="E549" s="2" t="s">
        <v>4</v>
      </c>
      <c r="F549" s="2" t="s">
        <v>658</v>
      </c>
      <c r="G549" s="2" t="s">
        <v>659</v>
      </c>
      <c r="H549" s="3">
        <v>36638</v>
      </c>
      <c r="I549" s="2">
        <v>4</v>
      </c>
      <c r="J549" s="2"/>
      <c r="K549" s="2" t="s">
        <v>7</v>
      </c>
    </row>
    <row r="550" spans="1:11" x14ac:dyDescent="0.25">
      <c r="A550" s="2"/>
      <c r="B550" s="2"/>
      <c r="C550" s="4"/>
      <c r="D550" s="2"/>
      <c r="E550" s="2"/>
      <c r="F550" s="2"/>
      <c r="G550" s="2"/>
      <c r="H550" s="3"/>
      <c r="I550" s="2"/>
      <c r="J550" s="2"/>
      <c r="K550" s="2"/>
    </row>
    <row r="551" spans="1:11" ht="195" customHeight="1" x14ac:dyDescent="0.25">
      <c r="A551" s="2" t="s">
        <v>0</v>
      </c>
      <c r="B551" s="2" t="s">
        <v>1</v>
      </c>
      <c r="C551" s="4" t="s">
        <v>660</v>
      </c>
      <c r="D551" s="2"/>
      <c r="E551" s="2" t="s">
        <v>4</v>
      </c>
      <c r="F551" s="2" t="s">
        <v>661</v>
      </c>
      <c r="G551" s="2" t="s">
        <v>659</v>
      </c>
      <c r="H551" s="3">
        <v>36578</v>
      </c>
      <c r="I551" s="2">
        <v>4</v>
      </c>
      <c r="J551" s="2"/>
      <c r="K551" s="2" t="s">
        <v>7</v>
      </c>
    </row>
    <row r="552" spans="1:11" x14ac:dyDescent="0.25">
      <c r="A552" s="2"/>
      <c r="B552" s="2"/>
      <c r="C552" s="4"/>
      <c r="D552" s="2"/>
      <c r="E552" s="2"/>
      <c r="F552" s="2"/>
      <c r="G552" s="2"/>
      <c r="H552" s="3"/>
      <c r="I552" s="2"/>
      <c r="J552" s="2"/>
      <c r="K552" s="2"/>
    </row>
    <row r="553" spans="1:11" ht="195" customHeight="1" x14ac:dyDescent="0.25">
      <c r="A553" s="2" t="s">
        <v>0</v>
      </c>
      <c r="B553" s="2" t="s">
        <v>1</v>
      </c>
      <c r="C553" s="4" t="s">
        <v>662</v>
      </c>
      <c r="D553" s="2"/>
      <c r="E553" s="2" t="s">
        <v>4</v>
      </c>
      <c r="F553" s="2" t="s">
        <v>663</v>
      </c>
      <c r="G553" s="2" t="s">
        <v>664</v>
      </c>
      <c r="H553" s="3">
        <v>36760</v>
      </c>
      <c r="I553" s="2">
        <v>4</v>
      </c>
      <c r="J553" s="2"/>
      <c r="K553" s="2" t="s">
        <v>7</v>
      </c>
    </row>
    <row r="554" spans="1:11" x14ac:dyDescent="0.25">
      <c r="A554" s="2"/>
      <c r="B554" s="2"/>
      <c r="C554" s="4"/>
      <c r="D554" s="2"/>
      <c r="E554" s="2"/>
      <c r="F554" s="2"/>
      <c r="G554" s="2"/>
      <c r="H554" s="3"/>
      <c r="I554" s="2"/>
      <c r="J554" s="2"/>
      <c r="K554" s="2"/>
    </row>
    <row r="555" spans="1:11" ht="195" customHeight="1" x14ac:dyDescent="0.25">
      <c r="A555" s="2" t="s">
        <v>0</v>
      </c>
      <c r="B555" s="2" t="s">
        <v>1</v>
      </c>
      <c r="C555" s="4" t="s">
        <v>665</v>
      </c>
      <c r="D555" s="2"/>
      <c r="E555" s="2" t="s">
        <v>4</v>
      </c>
      <c r="F555" s="2" t="s">
        <v>666</v>
      </c>
      <c r="G555" s="2" t="s">
        <v>664</v>
      </c>
      <c r="H555" s="3">
        <v>36578</v>
      </c>
      <c r="I555" s="2">
        <v>4</v>
      </c>
      <c r="J555" s="2"/>
      <c r="K555" s="2" t="s">
        <v>7</v>
      </c>
    </row>
    <row r="556" spans="1:11" x14ac:dyDescent="0.25">
      <c r="A556" s="2"/>
      <c r="B556" s="2"/>
      <c r="C556" s="4"/>
      <c r="D556" s="2"/>
      <c r="E556" s="2"/>
      <c r="F556" s="2"/>
      <c r="G556" s="2"/>
      <c r="H556" s="3"/>
      <c r="I556" s="2"/>
      <c r="J556" s="2"/>
      <c r="K556" s="2"/>
    </row>
    <row r="557" spans="1:11" ht="195" customHeight="1" x14ac:dyDescent="0.25">
      <c r="A557" s="2" t="s">
        <v>0</v>
      </c>
      <c r="B557" s="2" t="s">
        <v>26</v>
      </c>
      <c r="C557" s="4" t="s">
        <v>667</v>
      </c>
      <c r="D557" s="2"/>
      <c r="E557" s="2" t="s">
        <v>4</v>
      </c>
      <c r="F557" s="2" t="s">
        <v>668</v>
      </c>
      <c r="G557" s="2" t="s">
        <v>669</v>
      </c>
      <c r="H557" s="2" t="s">
        <v>58</v>
      </c>
      <c r="I557" s="2">
        <v>4</v>
      </c>
      <c r="J557" s="2"/>
      <c r="K557" s="2" t="s">
        <v>7</v>
      </c>
    </row>
    <row r="558" spans="1:11" x14ac:dyDescent="0.25">
      <c r="A558" s="2"/>
      <c r="B558" s="2"/>
      <c r="C558" s="4"/>
      <c r="D558" s="2"/>
      <c r="E558" s="2"/>
      <c r="F558" s="2"/>
      <c r="G558" s="2"/>
      <c r="H558" s="2"/>
      <c r="I558" s="2"/>
      <c r="J558" s="2"/>
      <c r="K558" s="2"/>
    </row>
    <row r="559" spans="1:11" ht="195" customHeight="1" x14ac:dyDescent="0.25">
      <c r="A559" s="2" t="s">
        <v>0</v>
      </c>
      <c r="B559" s="2" t="s">
        <v>1</v>
      </c>
      <c r="C559" s="4" t="s">
        <v>670</v>
      </c>
      <c r="D559" s="2"/>
      <c r="E559" s="2" t="s">
        <v>4</v>
      </c>
      <c r="F559" s="2" t="s">
        <v>671</v>
      </c>
      <c r="G559" s="2" t="s">
        <v>669</v>
      </c>
      <c r="H559" s="3">
        <v>36547</v>
      </c>
      <c r="I559" s="2">
        <v>4</v>
      </c>
      <c r="J559" s="2"/>
      <c r="K559" s="2" t="s">
        <v>7</v>
      </c>
    </row>
    <row r="560" spans="1:11" x14ac:dyDescent="0.25">
      <c r="A560" s="2"/>
      <c r="B560" s="2"/>
      <c r="C560" s="4"/>
      <c r="D560" s="2"/>
      <c r="E560" s="2"/>
      <c r="F560" s="2"/>
      <c r="G560" s="2"/>
      <c r="H560" s="3"/>
      <c r="I560" s="2"/>
      <c r="J560" s="2"/>
      <c r="K560" s="2"/>
    </row>
    <row r="561" spans="1:11" ht="195" customHeight="1" x14ac:dyDescent="0.25">
      <c r="A561" s="2" t="s">
        <v>0</v>
      </c>
      <c r="B561" s="2" t="s">
        <v>1</v>
      </c>
      <c r="C561" s="4" t="s">
        <v>672</v>
      </c>
      <c r="D561" s="2"/>
      <c r="E561" s="2" t="s">
        <v>4</v>
      </c>
      <c r="F561" s="2" t="s">
        <v>673</v>
      </c>
      <c r="G561" s="2" t="s">
        <v>659</v>
      </c>
      <c r="H561" s="3">
        <v>36821</v>
      </c>
      <c r="I561" s="2">
        <v>4</v>
      </c>
      <c r="J561" s="2"/>
      <c r="K561" s="2" t="s">
        <v>7</v>
      </c>
    </row>
    <row r="562" spans="1:11" x14ac:dyDescent="0.25">
      <c r="A562" s="2"/>
      <c r="B562" s="2"/>
      <c r="C562" s="4"/>
      <c r="D562" s="2"/>
      <c r="E562" s="2"/>
      <c r="F562" s="2"/>
      <c r="G562" s="2"/>
      <c r="H562" s="3"/>
      <c r="I562" s="2"/>
      <c r="J562" s="2"/>
      <c r="K562" s="2"/>
    </row>
    <row r="563" spans="1:11" ht="195" customHeight="1" x14ac:dyDescent="0.25">
      <c r="A563" s="2" t="s">
        <v>0</v>
      </c>
      <c r="B563" s="2" t="s">
        <v>1</v>
      </c>
      <c r="C563" s="4" t="s">
        <v>674</v>
      </c>
      <c r="D563" s="2"/>
      <c r="E563" s="2" t="s">
        <v>4</v>
      </c>
      <c r="F563" s="2" t="s">
        <v>675</v>
      </c>
      <c r="G563" s="2" t="s">
        <v>659</v>
      </c>
      <c r="H563" s="3">
        <v>36578</v>
      </c>
      <c r="I563" s="2">
        <v>4</v>
      </c>
      <c r="J563" s="2"/>
      <c r="K563" s="2" t="s">
        <v>7</v>
      </c>
    </row>
    <row r="564" spans="1:11" x14ac:dyDescent="0.25">
      <c r="A564" s="2"/>
      <c r="B564" s="2"/>
      <c r="C564" s="4"/>
      <c r="D564" s="2"/>
      <c r="E564" s="2"/>
      <c r="F564" s="2"/>
      <c r="G564" s="2"/>
      <c r="H564" s="3"/>
      <c r="I564" s="2"/>
      <c r="J564" s="2"/>
      <c r="K564" s="2"/>
    </row>
    <row r="565" spans="1:11" ht="195" customHeight="1" x14ac:dyDescent="0.25">
      <c r="A565" s="2" t="s">
        <v>0</v>
      </c>
      <c r="B565" s="2" t="s">
        <v>1</v>
      </c>
      <c r="C565" s="4" t="s">
        <v>676</v>
      </c>
      <c r="D565" s="2"/>
      <c r="E565" s="2" t="s">
        <v>4</v>
      </c>
      <c r="F565" s="2" t="s">
        <v>677</v>
      </c>
      <c r="G565" s="2" t="s">
        <v>678</v>
      </c>
      <c r="H565" s="3">
        <v>36729</v>
      </c>
      <c r="I565" s="2">
        <v>4</v>
      </c>
    </row>
    <row r="566" spans="1:11" x14ac:dyDescent="0.25">
      <c r="A566" s="2"/>
      <c r="B566" s="2"/>
      <c r="C566" s="4"/>
      <c r="D566" s="2"/>
      <c r="E566" s="2"/>
      <c r="F566" s="2"/>
      <c r="G566" s="2"/>
      <c r="H566" s="3"/>
      <c r="I566" s="2"/>
    </row>
    <row r="569" spans="1:11" ht="195" customHeight="1" x14ac:dyDescent="0.25">
      <c r="A569" s="2" t="s">
        <v>0</v>
      </c>
      <c r="B569" s="2" t="s">
        <v>26</v>
      </c>
      <c r="C569" s="4" t="s">
        <v>679</v>
      </c>
      <c r="D569" s="2" t="s">
        <v>382</v>
      </c>
      <c r="E569" s="2" t="s">
        <v>4</v>
      </c>
      <c r="F569" s="2" t="s">
        <v>680</v>
      </c>
      <c r="G569" s="2" t="s">
        <v>664</v>
      </c>
      <c r="H569" s="2" t="s">
        <v>58</v>
      </c>
      <c r="I569" s="2">
        <v>4</v>
      </c>
      <c r="J569" s="2"/>
      <c r="K569" s="2" t="s">
        <v>7</v>
      </c>
    </row>
    <row r="570" spans="1:11" x14ac:dyDescent="0.25">
      <c r="A570" s="2"/>
      <c r="B570" s="2"/>
      <c r="C570" s="4"/>
      <c r="D570" s="2"/>
      <c r="E570" s="2"/>
      <c r="F570" s="2"/>
      <c r="G570" s="2"/>
      <c r="H570" s="2"/>
      <c r="I570" s="2"/>
      <c r="J570" s="2"/>
      <c r="K570" s="2"/>
    </row>
    <row r="571" spans="1:11" ht="195" customHeight="1" x14ac:dyDescent="0.25">
      <c r="A571" s="2" t="s">
        <v>0</v>
      </c>
      <c r="B571" s="2" t="s">
        <v>1</v>
      </c>
      <c r="C571" s="4" t="s">
        <v>681</v>
      </c>
      <c r="D571" s="2" t="s">
        <v>382</v>
      </c>
      <c r="E571" s="2" t="s">
        <v>4</v>
      </c>
      <c r="F571" s="2" t="s">
        <v>682</v>
      </c>
      <c r="G571" s="2" t="s">
        <v>664</v>
      </c>
      <c r="H571" s="3">
        <v>36547</v>
      </c>
      <c r="I571" s="2">
        <v>4</v>
      </c>
      <c r="J571" s="2"/>
      <c r="K571" s="2" t="s">
        <v>7</v>
      </c>
    </row>
    <row r="572" spans="1:11" x14ac:dyDescent="0.25">
      <c r="A572" s="2"/>
      <c r="B572" s="2"/>
      <c r="C572" s="4"/>
      <c r="D572" s="2"/>
      <c r="E572" s="2"/>
      <c r="F572" s="2"/>
      <c r="G572" s="2"/>
      <c r="H572" s="3"/>
      <c r="I572" s="2"/>
      <c r="J572" s="2"/>
      <c r="K572" s="2"/>
    </row>
    <row r="573" spans="1:11" ht="195" customHeight="1" x14ac:dyDescent="0.25">
      <c r="A573" s="2" t="s">
        <v>0</v>
      </c>
      <c r="B573" s="2" t="s">
        <v>1</v>
      </c>
      <c r="C573" s="4" t="s">
        <v>683</v>
      </c>
      <c r="D573" s="2" t="s">
        <v>382</v>
      </c>
      <c r="E573" s="2" t="s">
        <v>4</v>
      </c>
      <c r="F573" s="2" t="s">
        <v>684</v>
      </c>
      <c r="G573" s="2" t="s">
        <v>678</v>
      </c>
      <c r="H573" s="3">
        <v>36578</v>
      </c>
      <c r="I573" s="2">
        <v>4</v>
      </c>
      <c r="J573" s="2"/>
      <c r="K573" s="2" t="s">
        <v>7</v>
      </c>
    </row>
    <row r="574" spans="1:11" x14ac:dyDescent="0.25">
      <c r="A574" s="2"/>
      <c r="B574" s="2"/>
      <c r="C574" s="4"/>
      <c r="D574" s="2"/>
      <c r="E574" s="2"/>
      <c r="F574" s="2"/>
      <c r="G574" s="2"/>
      <c r="H574" s="3"/>
      <c r="I574" s="2"/>
      <c r="J574" s="2"/>
      <c r="K574" s="2"/>
    </row>
    <row r="575" spans="1:11" ht="195" customHeight="1" x14ac:dyDescent="0.25">
      <c r="A575" s="2" t="s">
        <v>0</v>
      </c>
      <c r="B575" s="2" t="s">
        <v>26</v>
      </c>
      <c r="C575" s="4" t="s">
        <v>685</v>
      </c>
      <c r="D575" s="2" t="s">
        <v>382</v>
      </c>
      <c r="E575" s="2" t="s">
        <v>4</v>
      </c>
      <c r="F575" s="2" t="s">
        <v>686</v>
      </c>
      <c r="G575" s="2" t="s">
        <v>687</v>
      </c>
      <c r="H575" s="2" t="e">
        <f>-1 / 22 / 0</f>
        <v>#DIV/0!</v>
      </c>
      <c r="I575" s="2">
        <v>4</v>
      </c>
      <c r="J575" s="2"/>
      <c r="K575" s="2" t="s">
        <v>7</v>
      </c>
    </row>
    <row r="576" spans="1:11" x14ac:dyDescent="0.25">
      <c r="A576" s="2"/>
      <c r="B576" s="2"/>
      <c r="C576" s="4"/>
      <c r="D576" s="2"/>
      <c r="E576" s="2"/>
      <c r="F576" s="2"/>
      <c r="G576" s="2"/>
      <c r="H576" s="2"/>
      <c r="I576" s="2"/>
      <c r="J576" s="2"/>
      <c r="K576" s="2"/>
    </row>
    <row r="577" spans="1:11" ht="195" customHeight="1" x14ac:dyDescent="0.25">
      <c r="A577" s="2" t="s">
        <v>0</v>
      </c>
      <c r="B577" s="2" t="s">
        <v>1</v>
      </c>
      <c r="C577" s="4" t="s">
        <v>688</v>
      </c>
      <c r="D577" s="2" t="s">
        <v>382</v>
      </c>
      <c r="E577" s="2" t="s">
        <v>4</v>
      </c>
      <c r="F577" s="2" t="s">
        <v>689</v>
      </c>
      <c r="G577" s="2" t="s">
        <v>678</v>
      </c>
      <c r="H577" s="2" t="s">
        <v>690</v>
      </c>
      <c r="I577" s="2">
        <v>4</v>
      </c>
      <c r="J577" s="2"/>
      <c r="K577" s="2" t="s">
        <v>7</v>
      </c>
    </row>
    <row r="578" spans="1:11" x14ac:dyDescent="0.25">
      <c r="A578" s="2"/>
      <c r="B578" s="2"/>
      <c r="C578" s="4"/>
      <c r="D578" s="2"/>
      <c r="E578" s="2"/>
      <c r="F578" s="2"/>
      <c r="G578" s="2"/>
      <c r="H578" s="2"/>
      <c r="I578" s="2"/>
      <c r="J578" s="2"/>
      <c r="K578" s="2"/>
    </row>
    <row r="579" spans="1:11" ht="195" customHeight="1" x14ac:dyDescent="0.25">
      <c r="A579" s="2" t="s">
        <v>0</v>
      </c>
      <c r="B579" s="2" t="s">
        <v>1</v>
      </c>
      <c r="C579" s="4" t="s">
        <v>691</v>
      </c>
      <c r="D579" s="2" t="s">
        <v>382</v>
      </c>
      <c r="E579" s="2" t="s">
        <v>4</v>
      </c>
      <c r="F579" s="2" t="s">
        <v>692</v>
      </c>
      <c r="G579" s="2" t="s">
        <v>693</v>
      </c>
      <c r="H579" s="3">
        <v>36882</v>
      </c>
      <c r="I579" s="2">
        <v>4</v>
      </c>
      <c r="J579" s="2"/>
      <c r="K579" s="2" t="s">
        <v>7</v>
      </c>
    </row>
    <row r="580" spans="1:11" x14ac:dyDescent="0.25">
      <c r="A580" s="2"/>
      <c r="B580" s="2"/>
      <c r="C580" s="4"/>
      <c r="D580" s="2"/>
      <c r="E580" s="2"/>
      <c r="F580" s="2"/>
      <c r="G580" s="2"/>
      <c r="H580" s="3"/>
      <c r="I580" s="2"/>
      <c r="J580" s="2"/>
      <c r="K580" s="2"/>
    </row>
    <row r="581" spans="1:11" ht="195" customHeight="1" x14ac:dyDescent="0.25">
      <c r="A581" s="2" t="s">
        <v>0</v>
      </c>
      <c r="B581" s="2" t="s">
        <v>1</v>
      </c>
      <c r="C581" s="4" t="s">
        <v>694</v>
      </c>
      <c r="D581" s="2"/>
      <c r="E581" s="2" t="s">
        <v>4</v>
      </c>
      <c r="F581" s="2" t="s">
        <v>695</v>
      </c>
      <c r="G581" s="2" t="s">
        <v>687</v>
      </c>
      <c r="H581" s="3">
        <v>36638</v>
      </c>
      <c r="I581" s="2">
        <v>4</v>
      </c>
      <c r="J581" s="2"/>
      <c r="K581" s="2" t="s">
        <v>7</v>
      </c>
    </row>
    <row r="582" spans="1:11" x14ac:dyDescent="0.25">
      <c r="A582" s="2"/>
      <c r="B582" s="2"/>
      <c r="C582" s="4"/>
      <c r="D582" s="2"/>
      <c r="E582" s="2"/>
      <c r="F582" s="2"/>
      <c r="G582" s="2"/>
      <c r="H582" s="3"/>
      <c r="I582" s="2"/>
      <c r="J582" s="2"/>
      <c r="K582" s="2"/>
    </row>
    <row r="583" spans="1:11" ht="240" customHeight="1" x14ac:dyDescent="0.25">
      <c r="A583" s="2" t="s">
        <v>0</v>
      </c>
      <c r="B583" s="2" t="s">
        <v>1</v>
      </c>
      <c r="C583" s="4" t="s">
        <v>696</v>
      </c>
      <c r="D583" s="2"/>
      <c r="E583" s="2" t="s">
        <v>4</v>
      </c>
      <c r="F583" s="2" t="s">
        <v>84</v>
      </c>
      <c r="G583" s="2" t="s">
        <v>697</v>
      </c>
      <c r="H583" s="3">
        <v>36595</v>
      </c>
      <c r="I583" s="2">
        <v>1</v>
      </c>
      <c r="J583" s="2"/>
      <c r="K583" s="2" t="s">
        <v>7</v>
      </c>
    </row>
    <row r="584" spans="1:11" x14ac:dyDescent="0.25">
      <c r="A584" s="2"/>
      <c r="B584" s="2"/>
      <c r="C584" s="4"/>
      <c r="D584" s="2"/>
      <c r="E584" s="2"/>
      <c r="F584" s="2"/>
      <c r="G584" s="2"/>
      <c r="H584" s="3"/>
      <c r="I584" s="2"/>
      <c r="J584" s="2"/>
      <c r="K584" s="2"/>
    </row>
    <row r="585" spans="1:11" ht="180" customHeight="1" x14ac:dyDescent="0.25">
      <c r="A585" s="2" t="s">
        <v>0</v>
      </c>
      <c r="B585" s="2" t="s">
        <v>1</v>
      </c>
      <c r="C585" s="4" t="s">
        <v>698</v>
      </c>
      <c r="D585" s="2" t="s">
        <v>578</v>
      </c>
      <c r="E585" s="2" t="s">
        <v>4</v>
      </c>
      <c r="F585" s="2" t="s">
        <v>699</v>
      </c>
      <c r="G585" s="2" t="s">
        <v>700</v>
      </c>
      <c r="H585" s="3">
        <v>36789</v>
      </c>
      <c r="I585" s="2">
        <v>4</v>
      </c>
      <c r="J585" s="2"/>
      <c r="K585" s="2" t="s">
        <v>7</v>
      </c>
    </row>
    <row r="586" spans="1:11" x14ac:dyDescent="0.25">
      <c r="A586" s="2"/>
      <c r="B586" s="2"/>
      <c r="C586" s="4"/>
      <c r="D586" s="2"/>
      <c r="E586" s="2"/>
      <c r="F586" s="2"/>
      <c r="G586" s="2"/>
      <c r="H586" s="3"/>
      <c r="I586" s="2"/>
      <c r="J586" s="2"/>
      <c r="K586" s="2"/>
    </row>
    <row r="587" spans="1:11" ht="195" customHeight="1" x14ac:dyDescent="0.25">
      <c r="A587" s="2" t="s">
        <v>0</v>
      </c>
      <c r="B587" s="2" t="s">
        <v>1</v>
      </c>
      <c r="C587" s="4" t="s">
        <v>701</v>
      </c>
      <c r="D587" s="2" t="s">
        <v>16</v>
      </c>
      <c r="E587" s="2" t="s">
        <v>4</v>
      </c>
      <c r="F587" s="2" t="s">
        <v>702</v>
      </c>
      <c r="G587" s="2" t="s">
        <v>693</v>
      </c>
      <c r="H587" s="3">
        <v>36541</v>
      </c>
      <c r="I587" s="2">
        <v>4</v>
      </c>
      <c r="J587" s="2"/>
      <c r="K587" s="2" t="s">
        <v>7</v>
      </c>
    </row>
    <row r="588" spans="1:11" x14ac:dyDescent="0.25">
      <c r="A588" s="2"/>
      <c r="B588" s="2"/>
      <c r="C588" s="4"/>
      <c r="D588" s="2"/>
      <c r="E588" s="2"/>
      <c r="F588" s="2"/>
      <c r="G588" s="2"/>
      <c r="H588" s="3"/>
      <c r="I588" s="2"/>
      <c r="J588" s="2"/>
      <c r="K588" s="2"/>
    </row>
    <row r="589" spans="1:11" ht="195" customHeight="1" x14ac:dyDescent="0.25">
      <c r="A589" s="2" t="s">
        <v>0</v>
      </c>
      <c r="B589" s="2" t="s">
        <v>1</v>
      </c>
      <c r="C589" s="4" t="s">
        <v>703</v>
      </c>
      <c r="D589" s="2" t="s">
        <v>642</v>
      </c>
      <c r="E589" s="2" t="s">
        <v>4</v>
      </c>
      <c r="F589" s="2" t="s">
        <v>704</v>
      </c>
      <c r="G589" s="2" t="s">
        <v>697</v>
      </c>
      <c r="H589" s="3">
        <v>36697</v>
      </c>
      <c r="I589" s="2">
        <v>4</v>
      </c>
      <c r="J589" s="2"/>
      <c r="K589" s="2" t="s">
        <v>7</v>
      </c>
    </row>
    <row r="590" spans="1:11" x14ac:dyDescent="0.25">
      <c r="A590" s="2"/>
      <c r="B590" s="2"/>
      <c r="C590" s="4"/>
      <c r="D590" s="2"/>
      <c r="E590" s="2"/>
      <c r="F590" s="2"/>
      <c r="G590" s="2"/>
      <c r="H590" s="3"/>
      <c r="I590" s="2"/>
      <c r="J590" s="2"/>
      <c r="K590" s="2"/>
    </row>
    <row r="591" spans="1:11" ht="210" customHeight="1" x14ac:dyDescent="0.25">
      <c r="A591" s="2" t="s">
        <v>0</v>
      </c>
      <c r="B591" s="2" t="s">
        <v>1</v>
      </c>
      <c r="C591" s="4" t="s">
        <v>705</v>
      </c>
      <c r="D591" s="2"/>
      <c r="E591" s="2" t="s">
        <v>4</v>
      </c>
      <c r="F591" s="2" t="s">
        <v>706</v>
      </c>
      <c r="G591" s="2" t="s">
        <v>693</v>
      </c>
      <c r="H591" s="3">
        <v>36693</v>
      </c>
      <c r="I591" s="2">
        <v>4</v>
      </c>
      <c r="J591" s="2"/>
      <c r="K591" s="2" t="s">
        <v>7</v>
      </c>
    </row>
    <row r="592" spans="1:11" x14ac:dyDescent="0.25">
      <c r="A592" s="2"/>
      <c r="B592" s="2"/>
      <c r="C592" s="4"/>
      <c r="D592" s="2"/>
      <c r="E592" s="2"/>
      <c r="F592" s="2"/>
      <c r="G592" s="2"/>
      <c r="H592" s="3"/>
      <c r="I592" s="2"/>
      <c r="J592" s="2"/>
      <c r="K592" s="2"/>
    </row>
    <row r="593" spans="1:11" ht="270" customHeight="1" x14ac:dyDescent="0.25">
      <c r="A593" s="2" t="s">
        <v>0</v>
      </c>
      <c r="B593" s="2" t="s">
        <v>26</v>
      </c>
      <c r="C593" s="4" t="s">
        <v>707</v>
      </c>
      <c r="D593" s="2"/>
      <c r="E593" s="2" t="s">
        <v>4</v>
      </c>
      <c r="F593" s="2" t="s">
        <v>214</v>
      </c>
      <c r="G593" s="2" t="s">
        <v>700</v>
      </c>
      <c r="H593" s="2" t="s">
        <v>88</v>
      </c>
      <c r="I593" s="2">
        <v>4</v>
      </c>
      <c r="J593" s="2"/>
      <c r="K593" s="2" t="s">
        <v>7</v>
      </c>
    </row>
    <row r="594" spans="1:11" x14ac:dyDescent="0.25">
      <c r="A594" s="2"/>
      <c r="B594" s="2"/>
      <c r="C594" s="4"/>
      <c r="D594" s="2"/>
      <c r="E594" s="2"/>
      <c r="F594" s="2"/>
      <c r="G594" s="2"/>
      <c r="H594" s="2"/>
      <c r="I594" s="2"/>
      <c r="J594" s="2"/>
      <c r="K594" s="2"/>
    </row>
    <row r="595" spans="1:11" ht="195" customHeight="1" x14ac:dyDescent="0.25">
      <c r="A595" s="2" t="s">
        <v>0</v>
      </c>
      <c r="B595" s="2" t="s">
        <v>1</v>
      </c>
      <c r="C595" s="4" t="s">
        <v>708</v>
      </c>
      <c r="D595" s="2"/>
      <c r="E595" s="2" t="s">
        <v>4</v>
      </c>
      <c r="F595" s="2" t="s">
        <v>709</v>
      </c>
      <c r="G595" s="2" t="s">
        <v>697</v>
      </c>
      <c r="H595" s="3">
        <v>36632</v>
      </c>
      <c r="I595" s="2">
        <v>4</v>
      </c>
    </row>
    <row r="596" spans="1:11" x14ac:dyDescent="0.25">
      <c r="A596" s="2"/>
      <c r="B596" s="2"/>
      <c r="C596" s="4"/>
      <c r="D596" s="2"/>
      <c r="E596" s="2"/>
      <c r="F596" s="2"/>
      <c r="G596" s="2"/>
      <c r="H596" s="3"/>
      <c r="I596" s="2"/>
    </row>
    <row r="599" spans="1:11" ht="225" customHeight="1" x14ac:dyDescent="0.25">
      <c r="A599" s="2" t="s">
        <v>0</v>
      </c>
      <c r="B599" s="2" t="s">
        <v>1</v>
      </c>
      <c r="C599" s="4" t="s">
        <v>710</v>
      </c>
      <c r="D599" s="2" t="s">
        <v>711</v>
      </c>
      <c r="E599" s="2" t="s">
        <v>4</v>
      </c>
      <c r="F599" s="2" t="s">
        <v>712</v>
      </c>
      <c r="G599" s="2" t="s">
        <v>87</v>
      </c>
      <c r="H599" s="3">
        <v>36540</v>
      </c>
      <c r="I599" s="2">
        <v>4</v>
      </c>
      <c r="J599" s="2"/>
      <c r="K599" s="2" t="s">
        <v>7</v>
      </c>
    </row>
    <row r="600" spans="1:11" x14ac:dyDescent="0.25">
      <c r="A600" s="2"/>
      <c r="B600" s="2"/>
      <c r="C600" s="4"/>
      <c r="D600" s="2"/>
      <c r="E600" s="2"/>
      <c r="F600" s="2"/>
      <c r="G600" s="2"/>
      <c r="H600" s="3"/>
      <c r="I600" s="2"/>
      <c r="J600" s="2"/>
      <c r="K600" s="2"/>
    </row>
    <row r="601" spans="1:11" ht="195" customHeight="1" x14ac:dyDescent="0.25">
      <c r="A601" s="2" t="s">
        <v>0</v>
      </c>
      <c r="B601" s="2" t="s">
        <v>1</v>
      </c>
      <c r="C601" s="4" t="s">
        <v>713</v>
      </c>
      <c r="D601" s="2" t="s">
        <v>714</v>
      </c>
      <c r="E601" s="2" t="s">
        <v>4</v>
      </c>
      <c r="F601" s="2" t="s">
        <v>715</v>
      </c>
      <c r="G601" s="2" t="s">
        <v>716</v>
      </c>
      <c r="H601" s="3">
        <v>36571</v>
      </c>
      <c r="I601" s="2">
        <v>4</v>
      </c>
      <c r="J601" s="2"/>
      <c r="K601" s="2" t="s">
        <v>7</v>
      </c>
    </row>
    <row r="602" spans="1:11" x14ac:dyDescent="0.25">
      <c r="A602" s="2"/>
      <c r="B602" s="2"/>
      <c r="C602" s="4"/>
      <c r="D602" s="2"/>
      <c r="E602" s="2"/>
      <c r="F602" s="2"/>
      <c r="G602" s="2"/>
      <c r="H602" s="3"/>
      <c r="I602" s="2"/>
      <c r="J602" s="2"/>
      <c r="K602" s="2"/>
    </row>
    <row r="603" spans="1:11" ht="195" customHeight="1" x14ac:dyDescent="0.25">
      <c r="A603" s="2" t="s">
        <v>0</v>
      </c>
      <c r="B603" s="2" t="s">
        <v>1</v>
      </c>
      <c r="C603" s="4" t="s">
        <v>717</v>
      </c>
      <c r="D603" s="2" t="s">
        <v>718</v>
      </c>
      <c r="E603" s="2" t="s">
        <v>4</v>
      </c>
      <c r="F603" s="2" t="s">
        <v>719</v>
      </c>
      <c r="G603" s="2" t="s">
        <v>720</v>
      </c>
      <c r="H603" s="3">
        <v>36571</v>
      </c>
      <c r="I603" s="2">
        <v>4</v>
      </c>
      <c r="J603" s="2"/>
      <c r="K603" s="2" t="s">
        <v>7</v>
      </c>
    </row>
    <row r="604" spans="1:11" x14ac:dyDescent="0.25">
      <c r="A604" s="2"/>
      <c r="B604" s="2"/>
      <c r="C604" s="4"/>
      <c r="D604" s="2"/>
      <c r="E604" s="2"/>
      <c r="F604" s="2"/>
      <c r="G604" s="2"/>
      <c r="H604" s="3"/>
      <c r="I604" s="2"/>
      <c r="J604" s="2"/>
      <c r="K604" s="2"/>
    </row>
    <row r="605" spans="1:11" ht="195" customHeight="1" x14ac:dyDescent="0.25">
      <c r="A605" s="2" t="s">
        <v>0</v>
      </c>
      <c r="B605" s="2" t="s">
        <v>26</v>
      </c>
      <c r="C605" s="4" t="s">
        <v>721</v>
      </c>
      <c r="D605" s="2" t="s">
        <v>722</v>
      </c>
      <c r="E605" s="2" t="s">
        <v>4</v>
      </c>
      <c r="F605" s="2" t="s">
        <v>723</v>
      </c>
      <c r="G605" s="2" t="s">
        <v>724</v>
      </c>
      <c r="H605" s="2" t="s">
        <v>32</v>
      </c>
      <c r="I605" s="2">
        <v>4</v>
      </c>
      <c r="J605" s="2"/>
      <c r="K605" s="2" t="s">
        <v>7</v>
      </c>
    </row>
    <row r="606" spans="1:11" x14ac:dyDescent="0.25">
      <c r="A606" s="2"/>
      <c r="B606" s="2"/>
      <c r="C606" s="4"/>
      <c r="D606" s="2"/>
      <c r="E606" s="2"/>
      <c r="F606" s="2"/>
      <c r="G606" s="2"/>
      <c r="H606" s="2"/>
      <c r="I606" s="2"/>
      <c r="J606" s="2"/>
      <c r="K606" s="2"/>
    </row>
    <row r="607" spans="1:11" ht="195" customHeight="1" x14ac:dyDescent="0.25">
      <c r="A607" s="2" t="s">
        <v>0</v>
      </c>
      <c r="B607" s="2" t="s">
        <v>26</v>
      </c>
      <c r="C607" s="4" t="s">
        <v>725</v>
      </c>
      <c r="D607" s="2" t="s">
        <v>722</v>
      </c>
      <c r="E607" s="2" t="s">
        <v>4</v>
      </c>
      <c r="F607" s="2" t="s">
        <v>726</v>
      </c>
      <c r="G607" s="2" t="s">
        <v>727</v>
      </c>
      <c r="H607" s="2" t="s">
        <v>32</v>
      </c>
      <c r="I607" s="2">
        <v>4</v>
      </c>
      <c r="J607" s="2"/>
      <c r="K607" s="2" t="s">
        <v>7</v>
      </c>
    </row>
    <row r="608" spans="1:11" x14ac:dyDescent="0.25">
      <c r="A608" s="2"/>
      <c r="B608" s="2"/>
      <c r="C608" s="4"/>
      <c r="D608" s="2"/>
      <c r="E608" s="2"/>
      <c r="F608" s="2"/>
      <c r="G608" s="2"/>
      <c r="H608" s="2"/>
      <c r="I608" s="2"/>
      <c r="J608" s="2"/>
      <c r="K608" s="2"/>
    </row>
    <row r="609" spans="1:11" ht="195" customHeight="1" x14ac:dyDescent="0.25">
      <c r="A609" s="2" t="s">
        <v>0</v>
      </c>
      <c r="B609" s="2" t="s">
        <v>26</v>
      </c>
      <c r="C609" s="4" t="s">
        <v>728</v>
      </c>
      <c r="D609" s="2" t="s">
        <v>722</v>
      </c>
      <c r="E609" s="2" t="s">
        <v>4</v>
      </c>
      <c r="F609" s="2" t="s">
        <v>729</v>
      </c>
      <c r="G609" s="2" t="s">
        <v>296</v>
      </c>
      <c r="H609" s="2" t="s">
        <v>32</v>
      </c>
      <c r="I609" s="2">
        <v>4</v>
      </c>
      <c r="J609" s="2"/>
      <c r="K609" s="2" t="s">
        <v>7</v>
      </c>
    </row>
    <row r="610" spans="1:11" x14ac:dyDescent="0.25">
      <c r="A610" s="2"/>
      <c r="B610" s="2"/>
      <c r="C610" s="4"/>
      <c r="D610" s="2"/>
      <c r="E610" s="2"/>
      <c r="F610" s="2"/>
      <c r="G610" s="2"/>
      <c r="H610" s="2"/>
      <c r="I610" s="2"/>
      <c r="J610" s="2"/>
      <c r="K610" s="2"/>
    </row>
    <row r="611" spans="1:11" ht="195" customHeight="1" x14ac:dyDescent="0.25">
      <c r="A611" s="2" t="s">
        <v>0</v>
      </c>
      <c r="B611" s="2" t="s">
        <v>26</v>
      </c>
      <c r="C611" s="4" t="s">
        <v>730</v>
      </c>
      <c r="D611" s="2" t="s">
        <v>731</v>
      </c>
      <c r="E611" s="2" t="s">
        <v>4</v>
      </c>
      <c r="F611" s="2" t="s">
        <v>732</v>
      </c>
      <c r="G611" s="2" t="s">
        <v>453</v>
      </c>
      <c r="H611" s="2" t="s">
        <v>32</v>
      </c>
      <c r="I611" s="2">
        <v>4</v>
      </c>
      <c r="J611" s="2"/>
      <c r="K611" s="2" t="s">
        <v>7</v>
      </c>
    </row>
    <row r="612" spans="1:11" x14ac:dyDescent="0.25">
      <c r="A612" s="2"/>
      <c r="B612" s="2"/>
      <c r="C612" s="4"/>
      <c r="D612" s="2"/>
      <c r="E612" s="2"/>
      <c r="F612" s="2"/>
      <c r="G612" s="2"/>
      <c r="H612" s="2"/>
      <c r="I612" s="2"/>
      <c r="J612" s="2"/>
      <c r="K612" s="2"/>
    </row>
    <row r="613" spans="1:11" ht="210" customHeight="1" x14ac:dyDescent="0.25">
      <c r="A613" s="2" t="s">
        <v>0</v>
      </c>
      <c r="B613" s="2" t="s">
        <v>26</v>
      </c>
      <c r="C613" s="4" t="s">
        <v>733</v>
      </c>
      <c r="D613" s="2" t="s">
        <v>722</v>
      </c>
      <c r="E613" s="2" t="s">
        <v>4</v>
      </c>
      <c r="F613" s="2" t="s">
        <v>734</v>
      </c>
      <c r="G613" s="2" t="s">
        <v>735</v>
      </c>
      <c r="H613" s="2" t="s">
        <v>32</v>
      </c>
      <c r="I613" s="2">
        <v>4</v>
      </c>
      <c r="J613" s="2"/>
      <c r="K613" s="2" t="s">
        <v>7</v>
      </c>
    </row>
    <row r="614" spans="1:11" x14ac:dyDescent="0.25">
      <c r="A614" s="2"/>
      <c r="B614" s="2"/>
      <c r="C614" s="4"/>
      <c r="D614" s="2"/>
      <c r="E614" s="2"/>
      <c r="F614" s="2"/>
      <c r="G614" s="2"/>
      <c r="H614" s="2"/>
      <c r="I614" s="2"/>
      <c r="J614" s="2"/>
      <c r="K614" s="2"/>
    </row>
    <row r="615" spans="1:11" ht="195" customHeight="1" x14ac:dyDescent="0.25">
      <c r="A615" s="2" t="s">
        <v>0</v>
      </c>
      <c r="B615" s="2" t="s">
        <v>1</v>
      </c>
      <c r="C615" s="4" t="s">
        <v>736</v>
      </c>
      <c r="D615" s="2" t="s">
        <v>722</v>
      </c>
      <c r="E615" s="2" t="s">
        <v>4</v>
      </c>
      <c r="F615" s="2" t="s">
        <v>737</v>
      </c>
      <c r="G615" s="2" t="s">
        <v>738</v>
      </c>
      <c r="H615" s="3">
        <v>36540</v>
      </c>
      <c r="I615" s="2">
        <v>4</v>
      </c>
      <c r="J615" s="2"/>
      <c r="K615" s="2" t="s">
        <v>7</v>
      </c>
    </row>
    <row r="616" spans="1:11" x14ac:dyDescent="0.25">
      <c r="A616" s="2"/>
      <c r="B616" s="2"/>
      <c r="C616" s="4"/>
      <c r="D616" s="2"/>
      <c r="E616" s="2"/>
      <c r="F616" s="2"/>
      <c r="G616" s="2"/>
      <c r="H616" s="3"/>
      <c r="I616" s="2"/>
      <c r="J616" s="2"/>
      <c r="K616" s="2"/>
    </row>
    <row r="617" spans="1:11" ht="180" customHeight="1" x14ac:dyDescent="0.25">
      <c r="A617" s="2" t="s">
        <v>0</v>
      </c>
      <c r="B617" s="2" t="s">
        <v>26</v>
      </c>
      <c r="C617" s="4" t="s">
        <v>739</v>
      </c>
      <c r="D617" s="2" t="s">
        <v>731</v>
      </c>
      <c r="E617" s="2" t="s">
        <v>4</v>
      </c>
      <c r="F617" s="2" t="s">
        <v>740</v>
      </c>
      <c r="G617" s="2" t="s">
        <v>413</v>
      </c>
      <c r="H617" s="2" t="s">
        <v>32</v>
      </c>
      <c r="I617" s="2">
        <v>4</v>
      </c>
      <c r="J617" s="2"/>
      <c r="K617" s="2" t="s">
        <v>7</v>
      </c>
    </row>
    <row r="618" spans="1:11" x14ac:dyDescent="0.25">
      <c r="A618" s="2"/>
      <c r="B618" s="2"/>
      <c r="C618" s="4"/>
      <c r="D618" s="2"/>
      <c r="E618" s="2"/>
      <c r="F618" s="2"/>
      <c r="G618" s="2"/>
      <c r="H618" s="2"/>
      <c r="I618" s="2"/>
      <c r="J618" s="2"/>
      <c r="K618" s="2"/>
    </row>
    <row r="619" spans="1:11" ht="210" customHeight="1" x14ac:dyDescent="0.25">
      <c r="A619" s="2" t="s">
        <v>0</v>
      </c>
      <c r="B619" s="2" t="s">
        <v>26</v>
      </c>
      <c r="C619" s="4" t="s">
        <v>741</v>
      </c>
      <c r="D619" s="2" t="s">
        <v>722</v>
      </c>
      <c r="E619" s="2" t="s">
        <v>4</v>
      </c>
      <c r="F619" s="2" t="s">
        <v>742</v>
      </c>
      <c r="G619" s="2" t="s">
        <v>743</v>
      </c>
      <c r="H619" s="2" t="s">
        <v>32</v>
      </c>
      <c r="I619" s="2">
        <v>4</v>
      </c>
      <c r="J619" s="2"/>
      <c r="K619" s="2" t="s">
        <v>7</v>
      </c>
    </row>
    <row r="620" spans="1:11" x14ac:dyDescent="0.25">
      <c r="A620" s="2"/>
      <c r="B620" s="2"/>
      <c r="C620" s="4"/>
      <c r="D620" s="2"/>
      <c r="E620" s="2"/>
      <c r="F620" s="2"/>
      <c r="G620" s="2"/>
      <c r="H620" s="2"/>
      <c r="I620" s="2"/>
      <c r="J620" s="2"/>
      <c r="K620" s="2"/>
    </row>
    <row r="621" spans="1:11" ht="180" customHeight="1" x14ac:dyDescent="0.25">
      <c r="A621" s="2" t="s">
        <v>0</v>
      </c>
      <c r="B621" s="2" t="s">
        <v>26</v>
      </c>
      <c r="C621" s="4" t="s">
        <v>744</v>
      </c>
      <c r="D621" s="2" t="s">
        <v>745</v>
      </c>
      <c r="E621" s="2" t="s">
        <v>4</v>
      </c>
      <c r="F621" s="2" t="s">
        <v>746</v>
      </c>
      <c r="G621" s="2" t="s">
        <v>747</v>
      </c>
      <c r="H621" s="2" t="s">
        <v>32</v>
      </c>
      <c r="I621" s="2">
        <v>4</v>
      </c>
      <c r="J621" s="2"/>
      <c r="K621" s="2" t="s">
        <v>7</v>
      </c>
    </row>
    <row r="622" spans="1:11" x14ac:dyDescent="0.25">
      <c r="A622" s="2"/>
      <c r="B622" s="2"/>
      <c r="C622" s="4"/>
      <c r="D622" s="2"/>
      <c r="E622" s="2"/>
      <c r="F622" s="2"/>
      <c r="G622" s="2"/>
      <c r="H622" s="2"/>
      <c r="I622" s="2"/>
      <c r="J622" s="2"/>
      <c r="K622" s="2"/>
    </row>
    <row r="623" spans="1:11" ht="225" customHeight="1" x14ac:dyDescent="0.25">
      <c r="A623" s="2" t="s">
        <v>0</v>
      </c>
      <c r="B623" s="2" t="s">
        <v>26</v>
      </c>
      <c r="C623" s="4" t="s">
        <v>748</v>
      </c>
      <c r="D623" s="2" t="s">
        <v>722</v>
      </c>
      <c r="E623" s="2" t="s">
        <v>4</v>
      </c>
      <c r="F623" s="2" t="s">
        <v>749</v>
      </c>
      <c r="G623" s="2" t="s">
        <v>85</v>
      </c>
      <c r="H623" s="2" t="s">
        <v>32</v>
      </c>
      <c r="I623" s="2">
        <v>4</v>
      </c>
      <c r="J623" s="2"/>
      <c r="K623" s="2" t="s">
        <v>7</v>
      </c>
    </row>
    <row r="624" spans="1:11" x14ac:dyDescent="0.25">
      <c r="A624" s="2"/>
      <c r="B624" s="2"/>
      <c r="C624" s="4"/>
      <c r="D624" s="2"/>
      <c r="E624" s="2"/>
      <c r="F624" s="2"/>
      <c r="G624" s="2"/>
      <c r="H624" s="2"/>
      <c r="I624" s="2"/>
      <c r="J624" s="2"/>
      <c r="K624" s="2"/>
    </row>
    <row r="625" spans="1:11" ht="210" customHeight="1" x14ac:dyDescent="0.25">
      <c r="A625" s="2" t="s">
        <v>0</v>
      </c>
      <c r="B625" s="2" t="s">
        <v>1</v>
      </c>
      <c r="C625" s="4" t="s">
        <v>750</v>
      </c>
      <c r="D625" s="2" t="s">
        <v>722</v>
      </c>
      <c r="E625" s="2" t="s">
        <v>4</v>
      </c>
      <c r="F625" s="2" t="s">
        <v>751</v>
      </c>
      <c r="G625" s="2" t="s">
        <v>200</v>
      </c>
      <c r="H625" s="3">
        <v>36540</v>
      </c>
      <c r="I625" s="2">
        <v>4</v>
      </c>
      <c r="J625" s="2"/>
      <c r="K625" s="2" t="s">
        <v>7</v>
      </c>
    </row>
    <row r="626" spans="1:11" x14ac:dyDescent="0.25">
      <c r="A626" s="2"/>
      <c r="B626" s="2"/>
      <c r="C626" s="4"/>
      <c r="D626" s="2"/>
      <c r="E626" s="2"/>
      <c r="F626" s="2"/>
      <c r="G626" s="2"/>
      <c r="H626" s="3"/>
      <c r="I626" s="2"/>
      <c r="J626" s="2"/>
      <c r="K626" s="2"/>
    </row>
    <row r="627" spans="1:11" ht="195" customHeight="1" x14ac:dyDescent="0.25">
      <c r="A627" s="2" t="s">
        <v>0</v>
      </c>
      <c r="B627" s="2" t="s">
        <v>1</v>
      </c>
      <c r="C627" s="4" t="s">
        <v>752</v>
      </c>
      <c r="D627" s="2" t="s">
        <v>722</v>
      </c>
      <c r="E627" s="2" t="s">
        <v>4</v>
      </c>
      <c r="F627" s="2" t="s">
        <v>753</v>
      </c>
      <c r="G627" s="2" t="s">
        <v>754</v>
      </c>
      <c r="H627" s="3">
        <v>36540</v>
      </c>
      <c r="I627" s="2">
        <v>4</v>
      </c>
      <c r="J627" s="2"/>
      <c r="K627" s="2" t="s">
        <v>7</v>
      </c>
    </row>
    <row r="628" spans="1:11" x14ac:dyDescent="0.25">
      <c r="A628" s="2"/>
      <c r="B628" s="2"/>
      <c r="C628" s="4"/>
      <c r="D628" s="2"/>
      <c r="E628" s="2"/>
      <c r="F628" s="2"/>
      <c r="G628" s="2"/>
      <c r="H628" s="3"/>
      <c r="I628" s="2"/>
      <c r="J628" s="2"/>
      <c r="K628" s="2"/>
    </row>
    <row r="629" spans="1:11" ht="180" customHeight="1" x14ac:dyDescent="0.25">
      <c r="A629" s="2" t="s">
        <v>0</v>
      </c>
      <c r="B629" s="2" t="s">
        <v>26</v>
      </c>
      <c r="C629" s="4" t="s">
        <v>755</v>
      </c>
      <c r="D629" s="2" t="s">
        <v>756</v>
      </c>
      <c r="E629" s="2" t="s">
        <v>4</v>
      </c>
      <c r="F629" s="2" t="s">
        <v>757</v>
      </c>
      <c r="G629" s="2" t="s">
        <v>638</v>
      </c>
      <c r="H629" s="2" t="s">
        <v>32</v>
      </c>
      <c r="I629" s="2">
        <v>4</v>
      </c>
      <c r="J629" s="2"/>
      <c r="K629" s="2" t="s">
        <v>7</v>
      </c>
    </row>
    <row r="630" spans="1:11" x14ac:dyDescent="0.25">
      <c r="A630" s="2"/>
      <c r="B630" s="2"/>
      <c r="C630" s="4"/>
      <c r="D630" s="2"/>
      <c r="E630" s="2"/>
      <c r="F630" s="2"/>
      <c r="G630" s="2"/>
      <c r="H630" s="2"/>
      <c r="I630" s="2"/>
      <c r="J630" s="2"/>
      <c r="K630" s="2"/>
    </row>
    <row r="631" spans="1:11" ht="195" customHeight="1" x14ac:dyDescent="0.25">
      <c r="A631" s="2" t="s">
        <v>0</v>
      </c>
      <c r="B631" s="2" t="s">
        <v>1</v>
      </c>
      <c r="C631" s="4" t="s">
        <v>758</v>
      </c>
      <c r="D631" s="2" t="s">
        <v>722</v>
      </c>
      <c r="E631" s="2" t="s">
        <v>4</v>
      </c>
      <c r="F631" s="2" t="s">
        <v>759</v>
      </c>
      <c r="G631" s="2" t="s">
        <v>697</v>
      </c>
      <c r="H631" s="3">
        <v>36661</v>
      </c>
      <c r="I631" s="2">
        <v>4</v>
      </c>
      <c r="J631" s="2"/>
      <c r="K631" s="2" t="s">
        <v>7</v>
      </c>
    </row>
    <row r="632" spans="1:11" x14ac:dyDescent="0.25">
      <c r="A632" s="2"/>
      <c r="B632" s="2"/>
      <c r="C632" s="4"/>
      <c r="D632" s="2"/>
      <c r="E632" s="2"/>
      <c r="F632" s="2"/>
      <c r="G632" s="2"/>
      <c r="H632" s="3"/>
      <c r="I632" s="2"/>
      <c r="J632" s="2"/>
      <c r="K632" s="2"/>
    </row>
    <row r="633" spans="1:11" ht="180" customHeight="1" x14ac:dyDescent="0.25">
      <c r="A633" s="2" t="s">
        <v>0</v>
      </c>
      <c r="B633" s="2" t="s">
        <v>26</v>
      </c>
      <c r="C633" s="4" t="s">
        <v>760</v>
      </c>
      <c r="D633" s="2" t="s">
        <v>722</v>
      </c>
      <c r="E633" s="2" t="s">
        <v>4</v>
      </c>
      <c r="F633" s="2" t="s">
        <v>761</v>
      </c>
      <c r="G633" s="2" t="s">
        <v>228</v>
      </c>
      <c r="H633" s="2" t="s">
        <v>32</v>
      </c>
      <c r="I633" s="2">
        <v>4</v>
      </c>
      <c r="J633" s="2"/>
      <c r="K633" s="2" t="s">
        <v>7</v>
      </c>
    </row>
    <row r="634" spans="1:11" x14ac:dyDescent="0.25">
      <c r="A634" s="2"/>
      <c r="B634" s="2"/>
      <c r="C634" s="4"/>
      <c r="D634" s="2"/>
      <c r="E634" s="2"/>
      <c r="F634" s="2"/>
      <c r="G634" s="2"/>
      <c r="H634" s="2"/>
      <c r="I634" s="2"/>
      <c r="J634" s="2"/>
      <c r="K634" s="2"/>
    </row>
    <row r="635" spans="1:11" ht="195" customHeight="1" x14ac:dyDescent="0.25">
      <c r="A635" s="2" t="s">
        <v>0</v>
      </c>
      <c r="B635" s="2" t="s">
        <v>1</v>
      </c>
      <c r="C635" s="4" t="s">
        <v>762</v>
      </c>
      <c r="D635" s="2" t="s">
        <v>722</v>
      </c>
      <c r="E635" s="2" t="s">
        <v>4</v>
      </c>
      <c r="F635" s="2" t="s">
        <v>763</v>
      </c>
      <c r="G635" s="2" t="s">
        <v>764</v>
      </c>
      <c r="H635" s="3">
        <v>36571</v>
      </c>
      <c r="I635" s="2">
        <v>4</v>
      </c>
      <c r="J635" s="2"/>
      <c r="K635" s="2" t="s">
        <v>7</v>
      </c>
    </row>
    <row r="636" spans="1:11" x14ac:dyDescent="0.25">
      <c r="A636" s="2"/>
      <c r="B636" s="2"/>
      <c r="C636" s="4"/>
      <c r="D636" s="2"/>
      <c r="E636" s="2"/>
      <c r="F636" s="2"/>
      <c r="G636" s="2"/>
      <c r="H636" s="3"/>
      <c r="I636" s="2"/>
      <c r="J636" s="2"/>
      <c r="K636" s="2"/>
    </row>
    <row r="637" spans="1:11" ht="210" customHeight="1" x14ac:dyDescent="0.25">
      <c r="A637" s="2" t="s">
        <v>0</v>
      </c>
      <c r="B637" s="2" t="s">
        <v>26</v>
      </c>
      <c r="C637" s="4" t="s">
        <v>765</v>
      </c>
      <c r="D637" s="2" t="s">
        <v>718</v>
      </c>
      <c r="E637" s="2" t="s">
        <v>4</v>
      </c>
      <c r="F637" s="2" t="s">
        <v>766</v>
      </c>
      <c r="G637" s="2" t="s">
        <v>478</v>
      </c>
      <c r="H637" s="2" t="s">
        <v>32</v>
      </c>
      <c r="I637" s="2">
        <v>4</v>
      </c>
    </row>
    <row r="638" spans="1:11" x14ac:dyDescent="0.25">
      <c r="A638" s="2"/>
      <c r="B638" s="2"/>
      <c r="C638" s="4"/>
      <c r="D638" s="2"/>
      <c r="E638" s="2"/>
      <c r="F638" s="2"/>
      <c r="G638" s="2"/>
      <c r="H638" s="2"/>
      <c r="I638" s="2"/>
    </row>
    <row r="641" spans="1:11" ht="180" customHeight="1" x14ac:dyDescent="0.25">
      <c r="A641" s="2" t="s">
        <v>0</v>
      </c>
      <c r="B641" s="2" t="s">
        <v>1</v>
      </c>
      <c r="C641" s="4" t="s">
        <v>767</v>
      </c>
      <c r="D641" s="2" t="s">
        <v>718</v>
      </c>
      <c r="E641" s="2" t="s">
        <v>4</v>
      </c>
      <c r="F641" s="2" t="s">
        <v>768</v>
      </c>
      <c r="G641" s="2" t="s">
        <v>442</v>
      </c>
      <c r="H641" s="3">
        <v>36540</v>
      </c>
      <c r="I641" s="2">
        <v>4</v>
      </c>
      <c r="J641" s="2"/>
      <c r="K641" s="2" t="s">
        <v>7</v>
      </c>
    </row>
    <row r="642" spans="1:11" x14ac:dyDescent="0.25">
      <c r="A642" s="2"/>
      <c r="B642" s="2"/>
      <c r="C642" s="4"/>
      <c r="D642" s="2"/>
      <c r="E642" s="2"/>
      <c r="F642" s="2"/>
      <c r="G642" s="2"/>
      <c r="H642" s="3"/>
      <c r="I642" s="2"/>
      <c r="J642" s="2"/>
      <c r="K642" s="2"/>
    </row>
    <row r="643" spans="1:11" ht="195" customHeight="1" x14ac:dyDescent="0.25">
      <c r="A643" s="2" t="s">
        <v>0</v>
      </c>
      <c r="B643" s="2" t="s">
        <v>1</v>
      </c>
      <c r="C643" s="4" t="s">
        <v>769</v>
      </c>
      <c r="D643" s="2" t="s">
        <v>722</v>
      </c>
      <c r="E643" s="2" t="s">
        <v>4</v>
      </c>
      <c r="F643" s="2" t="s">
        <v>770</v>
      </c>
      <c r="G643" s="2" t="s">
        <v>482</v>
      </c>
      <c r="H643" s="3">
        <v>36540</v>
      </c>
      <c r="I643" s="2">
        <v>4</v>
      </c>
      <c r="J643" s="2"/>
      <c r="K643" s="2" t="s">
        <v>7</v>
      </c>
    </row>
    <row r="644" spans="1:11" x14ac:dyDescent="0.25">
      <c r="A644" s="2"/>
      <c r="B644" s="2"/>
      <c r="C644" s="4"/>
      <c r="D644" s="2"/>
      <c r="E644" s="2"/>
      <c r="F644" s="2"/>
      <c r="G644" s="2"/>
      <c r="H644" s="3"/>
      <c r="I644" s="2"/>
      <c r="J644" s="2"/>
      <c r="K644" s="2"/>
    </row>
    <row r="645" spans="1:11" ht="180" customHeight="1" x14ac:dyDescent="0.25">
      <c r="A645" s="2" t="s">
        <v>0</v>
      </c>
      <c r="B645" s="2" t="s">
        <v>26</v>
      </c>
      <c r="C645" s="4" t="s">
        <v>771</v>
      </c>
      <c r="D645" s="2" t="s">
        <v>731</v>
      </c>
      <c r="E645" s="2" t="s">
        <v>4</v>
      </c>
      <c r="F645" s="2" t="s">
        <v>772</v>
      </c>
      <c r="G645" s="2" t="s">
        <v>460</v>
      </c>
      <c r="H645" s="2" t="s">
        <v>32</v>
      </c>
      <c r="I645" s="2">
        <v>4</v>
      </c>
      <c r="J645" s="2"/>
      <c r="K645" s="2" t="s">
        <v>7</v>
      </c>
    </row>
    <row r="646" spans="1:11" x14ac:dyDescent="0.25">
      <c r="A646" s="2"/>
      <c r="B646" s="2"/>
      <c r="C646" s="4"/>
      <c r="D646" s="2"/>
      <c r="E646" s="2"/>
      <c r="F646" s="2"/>
      <c r="G646" s="2"/>
      <c r="H646" s="2"/>
      <c r="I646" s="2"/>
      <c r="J646" s="2"/>
      <c r="K646" s="2"/>
    </row>
    <row r="647" spans="1:11" ht="195" customHeight="1" x14ac:dyDescent="0.25">
      <c r="A647" s="2" t="s">
        <v>0</v>
      </c>
      <c r="B647" s="2" t="s">
        <v>26</v>
      </c>
      <c r="C647" s="4" t="s">
        <v>773</v>
      </c>
      <c r="D647" s="2" t="s">
        <v>745</v>
      </c>
      <c r="E647" s="2" t="s">
        <v>4</v>
      </c>
      <c r="F647" s="2" t="s">
        <v>774</v>
      </c>
      <c r="G647" s="2" t="s">
        <v>775</v>
      </c>
      <c r="H647" s="2" t="s">
        <v>32</v>
      </c>
      <c r="I647" s="2">
        <v>4</v>
      </c>
      <c r="J647" s="2"/>
      <c r="K647" s="2" t="s">
        <v>7</v>
      </c>
    </row>
    <row r="648" spans="1:11" x14ac:dyDescent="0.25">
      <c r="A648" s="2"/>
      <c r="B648" s="2"/>
      <c r="C648" s="4"/>
      <c r="D648" s="2"/>
      <c r="E648" s="2"/>
      <c r="F648" s="2"/>
      <c r="G648" s="2"/>
      <c r="H648" s="2"/>
      <c r="I648" s="2"/>
      <c r="J648" s="2"/>
      <c r="K648" s="2"/>
    </row>
    <row r="649" spans="1:11" ht="180" customHeight="1" x14ac:dyDescent="0.25">
      <c r="A649" s="2" t="s">
        <v>0</v>
      </c>
      <c r="B649" s="2" t="s">
        <v>26</v>
      </c>
      <c r="C649" s="4" t="s">
        <v>776</v>
      </c>
      <c r="D649" s="2" t="s">
        <v>731</v>
      </c>
      <c r="E649" s="2" t="s">
        <v>4</v>
      </c>
      <c r="F649" s="2" t="s">
        <v>777</v>
      </c>
      <c r="G649" s="2" t="s">
        <v>436</v>
      </c>
      <c r="H649" s="2" t="s">
        <v>32</v>
      </c>
      <c r="I649" s="2">
        <v>4</v>
      </c>
      <c r="J649" s="2"/>
      <c r="K649" s="2" t="s">
        <v>7</v>
      </c>
    </row>
    <row r="650" spans="1:11" x14ac:dyDescent="0.25">
      <c r="A650" s="2"/>
      <c r="B650" s="2"/>
      <c r="C650" s="4"/>
      <c r="D650" s="2"/>
      <c r="E650" s="2"/>
      <c r="F650" s="2"/>
      <c r="G650" s="2"/>
      <c r="H650" s="2"/>
      <c r="I650" s="2"/>
      <c r="J650" s="2"/>
      <c r="K650" s="2"/>
    </row>
    <row r="651" spans="1:11" ht="180" customHeight="1" x14ac:dyDescent="0.25">
      <c r="A651" s="2" t="s">
        <v>0</v>
      </c>
      <c r="B651" s="2" t="s">
        <v>26</v>
      </c>
      <c r="C651" s="4" t="s">
        <v>778</v>
      </c>
      <c r="D651" s="2" t="s">
        <v>722</v>
      </c>
      <c r="E651" s="2" t="s">
        <v>4</v>
      </c>
      <c r="F651" s="2" t="s">
        <v>779</v>
      </c>
      <c r="G651" s="2" t="s">
        <v>555</v>
      </c>
      <c r="H651" s="2" t="s">
        <v>32</v>
      </c>
      <c r="I651" s="2">
        <v>4</v>
      </c>
      <c r="J651" s="2"/>
      <c r="K651" s="2" t="s">
        <v>7</v>
      </c>
    </row>
    <row r="652" spans="1:11" x14ac:dyDescent="0.25">
      <c r="A652" s="2"/>
      <c r="B652" s="2"/>
      <c r="C652" s="4"/>
      <c r="D652" s="2"/>
      <c r="E652" s="2"/>
      <c r="F652" s="2"/>
      <c r="G652" s="2"/>
      <c r="H652" s="2"/>
      <c r="I652" s="2"/>
      <c r="J652" s="2"/>
      <c r="K652" s="2"/>
    </row>
    <row r="653" spans="1:11" ht="210" customHeight="1" x14ac:dyDescent="0.25">
      <c r="A653" s="2" t="s">
        <v>0</v>
      </c>
      <c r="B653" s="2" t="s">
        <v>26</v>
      </c>
      <c r="C653" s="4" t="s">
        <v>780</v>
      </c>
      <c r="D653" s="2" t="s">
        <v>781</v>
      </c>
      <c r="E653" s="2" t="s">
        <v>4</v>
      </c>
      <c r="F653" s="2" t="s">
        <v>782</v>
      </c>
      <c r="G653" s="2" t="s">
        <v>401</v>
      </c>
      <c r="H653" s="2" t="s">
        <v>32</v>
      </c>
      <c r="I653" s="2">
        <v>4</v>
      </c>
      <c r="J653" s="2"/>
      <c r="K653" s="2" t="s">
        <v>7</v>
      </c>
    </row>
    <row r="654" spans="1:11" x14ac:dyDescent="0.25">
      <c r="A654" s="2"/>
      <c r="B654" s="2"/>
      <c r="C654" s="4"/>
      <c r="D654" s="2"/>
      <c r="E654" s="2"/>
      <c r="F654" s="2"/>
      <c r="G654" s="2"/>
      <c r="H654" s="2"/>
      <c r="I654" s="2"/>
      <c r="J654" s="2"/>
      <c r="K654" s="2"/>
    </row>
    <row r="655" spans="1:11" ht="195" customHeight="1" x14ac:dyDescent="0.25">
      <c r="A655" s="2" t="s">
        <v>0</v>
      </c>
      <c r="B655" s="2" t="s">
        <v>1</v>
      </c>
      <c r="C655" s="4" t="s">
        <v>783</v>
      </c>
      <c r="D655" s="2" t="s">
        <v>722</v>
      </c>
      <c r="E655" s="2" t="s">
        <v>4</v>
      </c>
      <c r="F655" s="2" t="s">
        <v>784</v>
      </c>
      <c r="G655" s="2" t="s">
        <v>785</v>
      </c>
      <c r="H655" s="3">
        <v>36571</v>
      </c>
      <c r="I655" s="2">
        <v>4</v>
      </c>
      <c r="J655" s="2"/>
      <c r="K655" s="2" t="s">
        <v>7</v>
      </c>
    </row>
    <row r="656" spans="1:11" x14ac:dyDescent="0.25">
      <c r="A656" s="2"/>
      <c r="B656" s="2"/>
      <c r="C656" s="4"/>
      <c r="D656" s="2"/>
      <c r="E656" s="2"/>
      <c r="F656" s="2"/>
      <c r="G656" s="2"/>
      <c r="H656" s="3"/>
      <c r="I656" s="2"/>
      <c r="J656" s="2"/>
      <c r="K656" s="2"/>
    </row>
    <row r="657" spans="1:11" ht="210" customHeight="1" x14ac:dyDescent="0.25">
      <c r="A657" s="2" t="s">
        <v>0</v>
      </c>
      <c r="B657" s="2" t="s">
        <v>26</v>
      </c>
      <c r="C657" s="4" t="s">
        <v>786</v>
      </c>
      <c r="D657" s="2" t="s">
        <v>711</v>
      </c>
      <c r="E657" s="2" t="s">
        <v>4</v>
      </c>
      <c r="F657" s="2" t="s">
        <v>787</v>
      </c>
      <c r="G657" s="2" t="s">
        <v>139</v>
      </c>
      <c r="H657" s="2" t="s">
        <v>32</v>
      </c>
      <c r="I657" s="2">
        <v>4</v>
      </c>
      <c r="J657" s="2"/>
      <c r="K657" s="2" t="s">
        <v>7</v>
      </c>
    </row>
    <row r="658" spans="1:11" x14ac:dyDescent="0.25">
      <c r="A658" s="2"/>
      <c r="B658" s="2"/>
      <c r="C658" s="4"/>
      <c r="D658" s="2"/>
      <c r="E658" s="2"/>
      <c r="F658" s="2"/>
      <c r="G658" s="2"/>
      <c r="H658" s="2"/>
      <c r="I658" s="2"/>
      <c r="J658" s="2"/>
      <c r="K658" s="2"/>
    </row>
    <row r="659" spans="1:11" ht="210" customHeight="1" x14ac:dyDescent="0.25">
      <c r="A659" s="2" t="s">
        <v>0</v>
      </c>
      <c r="B659" s="2" t="s">
        <v>26</v>
      </c>
      <c r="C659" s="4" t="s">
        <v>788</v>
      </c>
      <c r="D659" s="2" t="s">
        <v>789</v>
      </c>
      <c r="E659" s="2" t="s">
        <v>4</v>
      </c>
      <c r="F659" s="2" t="s">
        <v>790</v>
      </c>
      <c r="G659" s="2" t="s">
        <v>791</v>
      </c>
      <c r="H659" s="2" t="s">
        <v>32</v>
      </c>
      <c r="I659" s="2">
        <v>4</v>
      </c>
    </row>
    <row r="660" spans="1:11" x14ac:dyDescent="0.25">
      <c r="A660" s="2"/>
      <c r="B660" s="2"/>
      <c r="C660" s="4"/>
      <c r="D660" s="2"/>
      <c r="E660" s="2"/>
      <c r="F660" s="2"/>
      <c r="G660" s="2"/>
      <c r="H660" s="2"/>
      <c r="I660" s="2"/>
    </row>
    <row r="663" spans="1:11" ht="240" customHeight="1" x14ac:dyDescent="0.25">
      <c r="A663" s="2" t="s">
        <v>0</v>
      </c>
      <c r="B663" s="2" t="s">
        <v>26</v>
      </c>
      <c r="C663" s="4" t="s">
        <v>792</v>
      </c>
      <c r="D663" s="2"/>
      <c r="E663" s="2" t="s">
        <v>4</v>
      </c>
      <c r="F663" s="2" t="s">
        <v>106</v>
      </c>
      <c r="G663" s="2" t="s">
        <v>775</v>
      </c>
      <c r="H663" s="2" t="s">
        <v>88</v>
      </c>
      <c r="I663" s="2">
        <v>2</v>
      </c>
      <c r="J663" s="2"/>
      <c r="K663" s="2" t="s">
        <v>7</v>
      </c>
    </row>
    <row r="664" spans="1:11" x14ac:dyDescent="0.25">
      <c r="A664" s="2"/>
      <c r="B664" s="2"/>
      <c r="C664" s="4"/>
      <c r="D664" s="2"/>
      <c r="E664" s="2"/>
      <c r="F664" s="2"/>
      <c r="G664" s="2"/>
      <c r="H664" s="2"/>
      <c r="I664" s="2"/>
      <c r="J664" s="2"/>
      <c r="K664" s="2"/>
    </row>
    <row r="665" spans="1:11" ht="240" customHeight="1" x14ac:dyDescent="0.25">
      <c r="A665" s="2" t="s">
        <v>0</v>
      </c>
      <c r="B665" s="2" t="s">
        <v>26</v>
      </c>
      <c r="C665" s="4" t="s">
        <v>793</v>
      </c>
      <c r="D665" s="2"/>
      <c r="E665" s="2" t="s">
        <v>4</v>
      </c>
      <c r="F665" s="2" t="s">
        <v>106</v>
      </c>
      <c r="G665" s="2" t="s">
        <v>727</v>
      </c>
      <c r="H665" s="2" t="s">
        <v>88</v>
      </c>
      <c r="I665" s="2">
        <v>2</v>
      </c>
      <c r="J665" s="2"/>
      <c r="K665" s="2" t="s">
        <v>7</v>
      </c>
    </row>
    <row r="666" spans="1:11" x14ac:dyDescent="0.25">
      <c r="A666" s="2"/>
      <c r="B666" s="2"/>
      <c r="C666" s="4"/>
      <c r="D666" s="2"/>
      <c r="E666" s="2"/>
      <c r="F666" s="2"/>
      <c r="G666" s="2"/>
      <c r="H666" s="2"/>
      <c r="I666" s="2"/>
      <c r="J666" s="2"/>
      <c r="K666" s="2"/>
    </row>
    <row r="667" spans="1:11" ht="180" customHeight="1" x14ac:dyDescent="0.25">
      <c r="A667" s="2" t="s">
        <v>0</v>
      </c>
      <c r="B667" s="2" t="s">
        <v>26</v>
      </c>
      <c r="C667" s="4" t="s">
        <v>794</v>
      </c>
      <c r="D667" s="2" t="s">
        <v>795</v>
      </c>
      <c r="E667" s="2" t="s">
        <v>4</v>
      </c>
      <c r="F667" s="2" t="s">
        <v>796</v>
      </c>
      <c r="G667" s="2" t="s">
        <v>797</v>
      </c>
      <c r="H667" s="2" t="s">
        <v>212</v>
      </c>
      <c r="I667" s="2">
        <v>4</v>
      </c>
      <c r="J667" s="2"/>
      <c r="K667" s="2" t="s">
        <v>7</v>
      </c>
    </row>
    <row r="668" spans="1:11" x14ac:dyDescent="0.25">
      <c r="A668" s="2"/>
      <c r="B668" s="2"/>
      <c r="C668" s="4"/>
      <c r="D668" s="2"/>
      <c r="E668" s="2"/>
      <c r="F668" s="2"/>
      <c r="G668" s="2"/>
      <c r="H668" s="2"/>
      <c r="I668" s="2"/>
      <c r="J668" s="2"/>
      <c r="K668" s="2"/>
    </row>
    <row r="669" spans="1:11" ht="195" customHeight="1" x14ac:dyDescent="0.25">
      <c r="A669" s="2" t="s">
        <v>0</v>
      </c>
      <c r="B669" s="2" t="s">
        <v>1</v>
      </c>
      <c r="C669" s="4" t="s">
        <v>798</v>
      </c>
      <c r="D669" s="2" t="s">
        <v>795</v>
      </c>
      <c r="E669" s="2" t="s">
        <v>4</v>
      </c>
      <c r="F669" s="2" t="s">
        <v>799</v>
      </c>
      <c r="G669" s="2" t="s">
        <v>652</v>
      </c>
      <c r="H669" s="3">
        <v>36607</v>
      </c>
      <c r="I669" s="2">
        <v>4</v>
      </c>
      <c r="J669" s="2"/>
      <c r="K669" s="2" t="s">
        <v>7</v>
      </c>
    </row>
    <row r="670" spans="1:11" x14ac:dyDescent="0.25">
      <c r="A670" s="2"/>
      <c r="B670" s="2"/>
      <c r="C670" s="4"/>
      <c r="D670" s="2"/>
      <c r="E670" s="2"/>
      <c r="F670" s="2"/>
      <c r="G670" s="2"/>
      <c r="H670" s="3"/>
      <c r="I670" s="2"/>
      <c r="J670" s="2"/>
      <c r="K670" s="2"/>
    </row>
    <row r="671" spans="1:11" ht="195" customHeight="1" x14ac:dyDescent="0.25">
      <c r="A671" s="2" t="s">
        <v>0</v>
      </c>
      <c r="B671" s="2" t="s">
        <v>1</v>
      </c>
      <c r="C671" s="4" t="s">
        <v>800</v>
      </c>
      <c r="D671" s="2" t="s">
        <v>801</v>
      </c>
      <c r="E671" s="2" t="s">
        <v>4</v>
      </c>
      <c r="F671" s="2" t="s">
        <v>802</v>
      </c>
      <c r="G671" s="2" t="s">
        <v>727</v>
      </c>
      <c r="H671" s="3">
        <v>36602</v>
      </c>
      <c r="I671" s="2">
        <v>4</v>
      </c>
      <c r="J671" s="2"/>
      <c r="K671" s="2" t="s">
        <v>7</v>
      </c>
    </row>
    <row r="672" spans="1:11" x14ac:dyDescent="0.25">
      <c r="A672" s="2"/>
      <c r="B672" s="2"/>
      <c r="C672" s="4"/>
      <c r="D672" s="2"/>
      <c r="E672" s="2"/>
      <c r="F672" s="2"/>
      <c r="G672" s="2"/>
      <c r="H672" s="3"/>
      <c r="I672" s="2"/>
      <c r="J672" s="2"/>
      <c r="K672" s="2"/>
    </row>
    <row r="673" spans="1:11" ht="195" customHeight="1" x14ac:dyDescent="0.25">
      <c r="A673" s="2" t="s">
        <v>0</v>
      </c>
      <c r="B673" s="2" t="s">
        <v>26</v>
      </c>
      <c r="C673" s="4" t="s">
        <v>803</v>
      </c>
      <c r="D673" s="2" t="s">
        <v>804</v>
      </c>
      <c r="E673" s="2" t="s">
        <v>4</v>
      </c>
      <c r="F673" s="2" t="s">
        <v>805</v>
      </c>
      <c r="G673" s="2" t="s">
        <v>775</v>
      </c>
      <c r="H673" s="2" t="s">
        <v>58</v>
      </c>
      <c r="I673" s="2">
        <v>4</v>
      </c>
      <c r="J673" s="2"/>
      <c r="K673" s="2" t="s">
        <v>7</v>
      </c>
    </row>
    <row r="674" spans="1:11" x14ac:dyDescent="0.25">
      <c r="A674" s="2"/>
      <c r="B674" s="2"/>
      <c r="C674" s="4"/>
      <c r="D674" s="2"/>
      <c r="E674" s="2"/>
      <c r="F674" s="2"/>
      <c r="G674" s="2"/>
      <c r="H674" s="2"/>
      <c r="I674" s="2"/>
      <c r="J674" s="2"/>
      <c r="K674" s="2"/>
    </row>
    <row r="675" spans="1:11" ht="195" customHeight="1" x14ac:dyDescent="0.25">
      <c r="A675" s="2" t="s">
        <v>0</v>
      </c>
      <c r="B675" s="2" t="s">
        <v>1</v>
      </c>
      <c r="C675" s="4" t="s">
        <v>806</v>
      </c>
      <c r="D675" s="2" t="s">
        <v>807</v>
      </c>
      <c r="E675" s="2" t="s">
        <v>4</v>
      </c>
      <c r="F675" s="2" t="s">
        <v>808</v>
      </c>
      <c r="G675" s="2" t="s">
        <v>809</v>
      </c>
      <c r="H675" s="3">
        <v>36607</v>
      </c>
      <c r="I675" s="2">
        <v>4</v>
      </c>
      <c r="J675" s="2"/>
      <c r="K675" s="2" t="s">
        <v>7</v>
      </c>
    </row>
    <row r="676" spans="1:11" x14ac:dyDescent="0.25">
      <c r="A676" s="2"/>
      <c r="B676" s="2"/>
      <c r="C676" s="4"/>
      <c r="D676" s="2"/>
      <c r="E676" s="2"/>
      <c r="F676" s="2"/>
      <c r="G676" s="2"/>
      <c r="H676" s="3"/>
      <c r="I676" s="2"/>
      <c r="J676" s="2"/>
      <c r="K676" s="2"/>
    </row>
    <row r="677" spans="1:11" ht="270" customHeight="1" x14ac:dyDescent="0.25">
      <c r="A677" s="2" t="s">
        <v>0</v>
      </c>
      <c r="B677" s="2" t="s">
        <v>26</v>
      </c>
      <c r="C677" s="4" t="s">
        <v>810</v>
      </c>
      <c r="D677" s="2" t="s">
        <v>811</v>
      </c>
      <c r="E677" s="2" t="s">
        <v>4</v>
      </c>
      <c r="F677" s="2" t="s">
        <v>159</v>
      </c>
      <c r="G677" s="2" t="s">
        <v>812</v>
      </c>
      <c r="H677" s="2" t="e">
        <f>-1 / 1 / 0</f>
        <v>#DIV/0!</v>
      </c>
      <c r="I677" s="2">
        <v>4</v>
      </c>
      <c r="J677" s="2"/>
      <c r="K677" s="2" t="s">
        <v>7</v>
      </c>
    </row>
    <row r="678" spans="1:11" x14ac:dyDescent="0.25">
      <c r="A678" s="2"/>
      <c r="B678" s="2"/>
      <c r="C678" s="4"/>
      <c r="D678" s="2"/>
      <c r="E678" s="2"/>
      <c r="F678" s="2"/>
      <c r="G678" s="2"/>
      <c r="H678" s="2"/>
      <c r="I678" s="2"/>
      <c r="J678" s="2"/>
      <c r="K678" s="2"/>
    </row>
    <row r="679" spans="1:11" ht="180" customHeight="1" x14ac:dyDescent="0.25">
      <c r="A679" s="2" t="s">
        <v>0</v>
      </c>
      <c r="B679" s="2" t="s">
        <v>1</v>
      </c>
      <c r="C679" s="4" t="s">
        <v>813</v>
      </c>
      <c r="D679" s="2" t="s">
        <v>814</v>
      </c>
      <c r="E679" s="2" t="s">
        <v>4</v>
      </c>
      <c r="F679" s="2" t="s">
        <v>815</v>
      </c>
      <c r="G679" s="2" t="s">
        <v>809</v>
      </c>
      <c r="H679" s="3">
        <v>36578</v>
      </c>
      <c r="I679" s="2">
        <v>4</v>
      </c>
      <c r="J679" s="2"/>
      <c r="K679" s="2" t="s">
        <v>7</v>
      </c>
    </row>
    <row r="680" spans="1:11" x14ac:dyDescent="0.25">
      <c r="A680" s="2"/>
      <c r="B680" s="2"/>
      <c r="C680" s="4"/>
      <c r="D680" s="2"/>
      <c r="E680" s="2"/>
      <c r="F680" s="2"/>
      <c r="G680" s="2"/>
      <c r="H680" s="3"/>
      <c r="I680" s="2"/>
      <c r="J680" s="2"/>
      <c r="K680" s="2"/>
    </row>
    <row r="681" spans="1:11" ht="195" customHeight="1" x14ac:dyDescent="0.25">
      <c r="A681" s="2" t="s">
        <v>0</v>
      </c>
      <c r="B681" s="2" t="s">
        <v>26</v>
      </c>
      <c r="C681" s="4" t="s">
        <v>816</v>
      </c>
      <c r="D681" s="2" t="s">
        <v>817</v>
      </c>
      <c r="E681" s="2" t="s">
        <v>4</v>
      </c>
      <c r="F681" s="2" t="s">
        <v>818</v>
      </c>
      <c r="G681" s="2" t="s">
        <v>812</v>
      </c>
      <c r="H681" s="2" t="e">
        <f>-1 / 22 / 0</f>
        <v>#DIV/0!</v>
      </c>
      <c r="I681" s="2">
        <v>4</v>
      </c>
      <c r="J681" s="2"/>
      <c r="K681" s="2" t="s">
        <v>7</v>
      </c>
    </row>
    <row r="682" spans="1:11" x14ac:dyDescent="0.25">
      <c r="A682" s="2"/>
      <c r="B682" s="2"/>
      <c r="C682" s="4"/>
      <c r="D682" s="2"/>
      <c r="E682" s="2"/>
      <c r="F682" s="2"/>
      <c r="G682" s="2"/>
      <c r="H682" s="2"/>
      <c r="I682" s="2"/>
      <c r="J682" s="2"/>
      <c r="K682" s="2"/>
    </row>
    <row r="683" spans="1:11" ht="195" customHeight="1" x14ac:dyDescent="0.25">
      <c r="A683" s="2" t="s">
        <v>0</v>
      </c>
      <c r="B683" s="2" t="s">
        <v>1</v>
      </c>
      <c r="C683" s="4" t="s">
        <v>819</v>
      </c>
      <c r="D683" s="2" t="s">
        <v>817</v>
      </c>
      <c r="E683" s="2" t="s">
        <v>4</v>
      </c>
      <c r="F683" s="2" t="s">
        <v>820</v>
      </c>
      <c r="G683" s="2" t="s">
        <v>812</v>
      </c>
      <c r="H683" s="3">
        <v>36699</v>
      </c>
      <c r="I683" s="2">
        <v>4</v>
      </c>
      <c r="J683" s="2"/>
      <c r="K683" s="2" t="s">
        <v>7</v>
      </c>
    </row>
    <row r="684" spans="1:11" x14ac:dyDescent="0.25">
      <c r="A684" s="2"/>
      <c r="B684" s="2"/>
      <c r="C684" s="4"/>
      <c r="D684" s="2"/>
      <c r="E684" s="2"/>
      <c r="F684" s="2"/>
      <c r="G684" s="2"/>
      <c r="H684" s="3"/>
      <c r="I684" s="2"/>
      <c r="J684" s="2"/>
      <c r="K684" s="2"/>
    </row>
    <row r="685" spans="1:11" ht="180" customHeight="1" x14ac:dyDescent="0.25">
      <c r="A685" s="2" t="s">
        <v>0</v>
      </c>
      <c r="B685" s="2" t="s">
        <v>1</v>
      </c>
      <c r="C685" s="4" t="s">
        <v>821</v>
      </c>
      <c r="D685" s="2" t="s">
        <v>822</v>
      </c>
      <c r="E685" s="2" t="s">
        <v>4</v>
      </c>
      <c r="F685" s="2" t="s">
        <v>823</v>
      </c>
      <c r="G685" s="2" t="s">
        <v>797</v>
      </c>
      <c r="H685" s="3">
        <v>36542</v>
      </c>
      <c r="I685" s="2">
        <v>4</v>
      </c>
      <c r="J685" s="2"/>
      <c r="K685" s="2" t="s">
        <v>7</v>
      </c>
    </row>
    <row r="686" spans="1:11" x14ac:dyDescent="0.25">
      <c r="A686" s="2"/>
      <c r="B686" s="2"/>
      <c r="C686" s="4"/>
      <c r="D686" s="2"/>
      <c r="E686" s="2"/>
      <c r="F686" s="2"/>
      <c r="G686" s="2"/>
      <c r="H686" s="3"/>
      <c r="I686" s="2"/>
      <c r="J686" s="2"/>
      <c r="K686" s="2"/>
    </row>
    <row r="687" spans="1:11" ht="195" customHeight="1" x14ac:dyDescent="0.25">
      <c r="A687" s="2" t="s">
        <v>0</v>
      </c>
      <c r="B687" s="2" t="s">
        <v>1</v>
      </c>
      <c r="C687" s="4" t="s">
        <v>824</v>
      </c>
      <c r="D687" s="2" t="s">
        <v>825</v>
      </c>
      <c r="E687" s="2" t="s">
        <v>4</v>
      </c>
      <c r="F687" s="2" t="s">
        <v>826</v>
      </c>
      <c r="G687" s="2" t="s">
        <v>727</v>
      </c>
      <c r="H687" s="3">
        <v>36786</v>
      </c>
      <c r="I687" s="2">
        <v>4</v>
      </c>
      <c r="J687" s="2"/>
      <c r="K687" s="2" t="s">
        <v>7</v>
      </c>
    </row>
    <row r="688" spans="1:11" x14ac:dyDescent="0.25">
      <c r="A688" s="2"/>
      <c r="B688" s="2"/>
      <c r="C688" s="4"/>
      <c r="D688" s="2"/>
      <c r="E688" s="2"/>
      <c r="F688" s="2"/>
      <c r="G688" s="2"/>
      <c r="H688" s="3"/>
      <c r="I688" s="2"/>
      <c r="J688" s="2"/>
      <c r="K688" s="2"/>
    </row>
    <row r="689" spans="1:11" ht="180" customHeight="1" x14ac:dyDescent="0.25">
      <c r="A689" s="2" t="s">
        <v>0</v>
      </c>
      <c r="B689" s="2" t="s">
        <v>1</v>
      </c>
      <c r="C689" s="4" t="s">
        <v>827</v>
      </c>
      <c r="D689" s="2" t="s">
        <v>828</v>
      </c>
      <c r="E689" s="2" t="s">
        <v>4</v>
      </c>
      <c r="F689" s="2" t="s">
        <v>829</v>
      </c>
      <c r="G689" s="2" t="s">
        <v>809</v>
      </c>
      <c r="H689" s="3">
        <v>36605</v>
      </c>
      <c r="I689" s="2">
        <v>4</v>
      </c>
      <c r="J689" s="2"/>
      <c r="K689" s="2" t="s">
        <v>7</v>
      </c>
    </row>
    <row r="690" spans="1:11" x14ac:dyDescent="0.25">
      <c r="A690" s="2"/>
      <c r="B690" s="2"/>
      <c r="C690" s="4"/>
      <c r="D690" s="2"/>
      <c r="E690" s="2"/>
      <c r="F690" s="2"/>
      <c r="G690" s="2"/>
      <c r="H690" s="3"/>
      <c r="I690" s="2"/>
      <c r="J690" s="2"/>
      <c r="K690" s="2"/>
    </row>
    <row r="691" spans="1:11" ht="180" customHeight="1" x14ac:dyDescent="0.25">
      <c r="A691" s="2" t="s">
        <v>0</v>
      </c>
      <c r="B691" s="2" t="s">
        <v>26</v>
      </c>
      <c r="C691" s="4" t="s">
        <v>830</v>
      </c>
      <c r="D691" s="2" t="s">
        <v>831</v>
      </c>
      <c r="E691" s="2" t="s">
        <v>4</v>
      </c>
      <c r="F691" s="2" t="s">
        <v>832</v>
      </c>
      <c r="G691" s="2" t="s">
        <v>797</v>
      </c>
      <c r="H691" s="2" t="s">
        <v>98</v>
      </c>
      <c r="I691" s="2">
        <v>4</v>
      </c>
    </row>
    <row r="692" spans="1:11" x14ac:dyDescent="0.25">
      <c r="A692" s="2"/>
      <c r="B692" s="2"/>
      <c r="C692" s="4"/>
      <c r="D692" s="2"/>
      <c r="E692" s="2"/>
      <c r="F692" s="2"/>
      <c r="G692" s="2"/>
      <c r="H692" s="2"/>
      <c r="I692" s="2"/>
    </row>
    <row r="695" spans="1:11" ht="225" customHeight="1" x14ac:dyDescent="0.25">
      <c r="A695" s="2" t="s">
        <v>0</v>
      </c>
      <c r="B695" s="2" t="s">
        <v>26</v>
      </c>
      <c r="C695" s="4" t="s">
        <v>833</v>
      </c>
      <c r="D695" s="2" t="s">
        <v>285</v>
      </c>
      <c r="E695" s="2" t="s">
        <v>4</v>
      </c>
      <c r="F695" s="2" t="s">
        <v>834</v>
      </c>
      <c r="G695" s="2" t="s">
        <v>835</v>
      </c>
      <c r="H695" s="2" t="s">
        <v>836</v>
      </c>
      <c r="I695" s="2">
        <v>4</v>
      </c>
      <c r="J695" s="2"/>
      <c r="K695" s="2" t="s">
        <v>7</v>
      </c>
    </row>
    <row r="696" spans="1:11" x14ac:dyDescent="0.25">
      <c r="A696" s="2"/>
      <c r="B696" s="2"/>
      <c r="C696" s="4"/>
      <c r="D696" s="2"/>
      <c r="E696" s="2"/>
      <c r="F696" s="2"/>
      <c r="G696" s="2"/>
      <c r="H696" s="2"/>
      <c r="I696" s="2"/>
      <c r="J696" s="2"/>
      <c r="K696" s="2"/>
    </row>
    <row r="697" spans="1:11" ht="225" customHeight="1" x14ac:dyDescent="0.25">
      <c r="A697" s="2" t="s">
        <v>0</v>
      </c>
      <c r="B697" s="2" t="s">
        <v>26</v>
      </c>
      <c r="C697" s="4" t="s">
        <v>837</v>
      </c>
      <c r="D697" s="2" t="s">
        <v>285</v>
      </c>
      <c r="E697" s="2" t="s">
        <v>4</v>
      </c>
      <c r="F697" s="2" t="s">
        <v>834</v>
      </c>
      <c r="G697" s="2" t="s">
        <v>835</v>
      </c>
      <c r="H697" s="2" t="s">
        <v>836</v>
      </c>
      <c r="I697" s="2">
        <v>4</v>
      </c>
      <c r="J697" s="2"/>
      <c r="K697" s="2" t="s">
        <v>7</v>
      </c>
    </row>
    <row r="698" spans="1:11" x14ac:dyDescent="0.25">
      <c r="A698" s="2"/>
      <c r="B698" s="2"/>
      <c r="C698" s="4"/>
      <c r="D698" s="2"/>
      <c r="E698" s="2"/>
      <c r="F698" s="2"/>
      <c r="G698" s="2"/>
      <c r="H698" s="2"/>
      <c r="I698" s="2"/>
      <c r="J698" s="2"/>
      <c r="K698" s="2"/>
    </row>
    <row r="699" spans="1:11" ht="210" customHeight="1" x14ac:dyDescent="0.25">
      <c r="A699" s="2" t="s">
        <v>0</v>
      </c>
      <c r="B699" s="2" t="s">
        <v>1</v>
      </c>
      <c r="C699" s="4" t="s">
        <v>838</v>
      </c>
      <c r="D699" s="2"/>
      <c r="E699" s="2" t="s">
        <v>4</v>
      </c>
      <c r="F699" s="2" t="s">
        <v>839</v>
      </c>
      <c r="G699" s="2" t="s">
        <v>840</v>
      </c>
      <c r="H699" s="3">
        <v>36879</v>
      </c>
      <c r="I699" s="2">
        <v>4</v>
      </c>
      <c r="J699" s="2"/>
      <c r="K699" s="2" t="s">
        <v>7</v>
      </c>
    </row>
    <row r="700" spans="1:11" x14ac:dyDescent="0.25">
      <c r="A700" s="2"/>
      <c r="B700" s="2"/>
      <c r="C700" s="4"/>
      <c r="D700" s="2"/>
      <c r="E700" s="2"/>
      <c r="F700" s="2"/>
      <c r="G700" s="2"/>
      <c r="H700" s="3"/>
      <c r="I700" s="2"/>
      <c r="J700" s="2"/>
      <c r="K700" s="2"/>
    </row>
    <row r="701" spans="1:11" ht="225" customHeight="1" x14ac:dyDescent="0.25">
      <c r="A701" s="2" t="s">
        <v>0</v>
      </c>
      <c r="B701" s="2" t="s">
        <v>1</v>
      </c>
      <c r="C701" s="4" t="s">
        <v>841</v>
      </c>
      <c r="D701" s="2"/>
      <c r="E701" s="2" t="s">
        <v>4</v>
      </c>
      <c r="F701" s="2" t="s">
        <v>842</v>
      </c>
      <c r="G701" s="2" t="s">
        <v>835</v>
      </c>
      <c r="H701" s="3">
        <v>36635</v>
      </c>
      <c r="I701" s="2">
        <v>4</v>
      </c>
      <c r="J701" s="2"/>
      <c r="K701" s="2" t="s">
        <v>7</v>
      </c>
    </row>
    <row r="702" spans="1:11" x14ac:dyDescent="0.25">
      <c r="A702" s="2"/>
      <c r="B702" s="2"/>
      <c r="C702" s="4"/>
      <c r="D702" s="2"/>
      <c r="E702" s="2"/>
      <c r="F702" s="2"/>
      <c r="G702" s="2"/>
      <c r="H702" s="3"/>
      <c r="I702" s="2"/>
      <c r="J702" s="2"/>
      <c r="K702" s="2"/>
    </row>
    <row r="703" spans="1:11" ht="225" customHeight="1" x14ac:dyDescent="0.25">
      <c r="A703" s="2" t="s">
        <v>0</v>
      </c>
      <c r="B703" s="2" t="s">
        <v>1</v>
      </c>
      <c r="C703" s="4" t="s">
        <v>843</v>
      </c>
      <c r="D703" s="2"/>
      <c r="E703" s="2" t="s">
        <v>4</v>
      </c>
      <c r="F703" s="2" t="s">
        <v>844</v>
      </c>
      <c r="G703" s="2" t="s">
        <v>840</v>
      </c>
      <c r="H703" s="3">
        <v>36722</v>
      </c>
      <c r="I703" s="2">
        <v>4</v>
      </c>
      <c r="J703" s="2"/>
      <c r="K703" s="2" t="s">
        <v>7</v>
      </c>
    </row>
    <row r="704" spans="1:11" x14ac:dyDescent="0.25">
      <c r="A704" s="2"/>
      <c r="B704" s="2"/>
      <c r="C704" s="4"/>
      <c r="D704" s="2"/>
      <c r="E704" s="2"/>
      <c r="F704" s="2"/>
      <c r="G704" s="2"/>
      <c r="H704" s="3"/>
      <c r="I704" s="2"/>
      <c r="J704" s="2"/>
      <c r="K704" s="2"/>
    </row>
    <row r="705" spans="1:11" ht="225" customHeight="1" x14ac:dyDescent="0.25">
      <c r="A705" s="2" t="s">
        <v>0</v>
      </c>
      <c r="B705" s="2" t="s">
        <v>1</v>
      </c>
      <c r="C705" s="4" t="s">
        <v>845</v>
      </c>
      <c r="D705" s="2" t="s">
        <v>285</v>
      </c>
      <c r="E705" s="2" t="s">
        <v>4</v>
      </c>
      <c r="F705" s="2" t="s">
        <v>846</v>
      </c>
      <c r="G705" s="2" t="s">
        <v>847</v>
      </c>
      <c r="H705" s="3">
        <v>36585</v>
      </c>
      <c r="I705" s="2">
        <v>4</v>
      </c>
      <c r="J705" s="2"/>
      <c r="K705" s="2" t="s">
        <v>7</v>
      </c>
    </row>
    <row r="706" spans="1:11" x14ac:dyDescent="0.25">
      <c r="A706" s="2"/>
      <c r="B706" s="2"/>
      <c r="C706" s="4"/>
      <c r="D706" s="2"/>
      <c r="E706" s="2"/>
      <c r="F706" s="2"/>
      <c r="G706" s="2"/>
      <c r="H706" s="3"/>
      <c r="I706" s="2"/>
      <c r="J706" s="2"/>
      <c r="K706" s="2"/>
    </row>
    <row r="707" spans="1:11" ht="225" customHeight="1" x14ac:dyDescent="0.25">
      <c r="A707" s="2" t="s">
        <v>0</v>
      </c>
      <c r="B707" s="2" t="s">
        <v>26</v>
      </c>
      <c r="C707" s="4" t="s">
        <v>848</v>
      </c>
      <c r="D707" s="2" t="s">
        <v>285</v>
      </c>
      <c r="E707" s="2" t="s">
        <v>4</v>
      </c>
      <c r="F707" s="2" t="s">
        <v>849</v>
      </c>
      <c r="G707" s="2" t="s">
        <v>847</v>
      </c>
      <c r="H707" s="2" t="e">
        <f>-2 / 29 / 0</f>
        <v>#DIV/0!</v>
      </c>
      <c r="I707" s="2">
        <v>4</v>
      </c>
      <c r="J707" s="2"/>
      <c r="K707" s="2" t="s">
        <v>7</v>
      </c>
    </row>
    <row r="708" spans="1:11" x14ac:dyDescent="0.25">
      <c r="A708" s="2"/>
      <c r="B708" s="2"/>
      <c r="C708" s="4"/>
      <c r="D708" s="2"/>
      <c r="E708" s="2"/>
      <c r="F708" s="2"/>
      <c r="G708" s="2"/>
      <c r="H708" s="2"/>
      <c r="I708" s="2"/>
      <c r="J708" s="2"/>
      <c r="K708" s="2"/>
    </row>
    <row r="709" spans="1:11" ht="210" customHeight="1" x14ac:dyDescent="0.25">
      <c r="A709" s="2" t="s">
        <v>0</v>
      </c>
      <c r="B709" s="2" t="s">
        <v>1</v>
      </c>
      <c r="C709" s="4" t="s">
        <v>850</v>
      </c>
      <c r="D709" s="2" t="s">
        <v>285</v>
      </c>
      <c r="E709" s="2" t="s">
        <v>4</v>
      </c>
      <c r="F709" s="2" t="s">
        <v>851</v>
      </c>
      <c r="G709" s="2" t="s">
        <v>852</v>
      </c>
      <c r="H709" s="3">
        <v>36704</v>
      </c>
      <c r="I709" s="2">
        <v>4</v>
      </c>
      <c r="J709" s="2"/>
      <c r="K709" s="2" t="s">
        <v>7</v>
      </c>
    </row>
    <row r="710" spans="1:11" x14ac:dyDescent="0.25">
      <c r="A710" s="2"/>
      <c r="B710" s="2"/>
      <c r="C710" s="4"/>
      <c r="D710" s="2"/>
      <c r="E710" s="2"/>
      <c r="F710" s="2"/>
      <c r="G710" s="2"/>
      <c r="H710" s="3"/>
      <c r="I710" s="2"/>
      <c r="J710" s="2"/>
      <c r="K710" s="2"/>
    </row>
    <row r="711" spans="1:11" ht="225" customHeight="1" x14ac:dyDescent="0.25">
      <c r="A711" s="2" t="s">
        <v>0</v>
      </c>
      <c r="B711" s="2" t="s">
        <v>1</v>
      </c>
      <c r="C711" s="4" t="s">
        <v>853</v>
      </c>
      <c r="D711" s="2" t="s">
        <v>285</v>
      </c>
      <c r="E711" s="2" t="s">
        <v>4</v>
      </c>
      <c r="F711" s="2" t="s">
        <v>854</v>
      </c>
      <c r="G711" s="2" t="s">
        <v>855</v>
      </c>
      <c r="H711" s="3">
        <v>36646</v>
      </c>
      <c r="I711" s="2">
        <v>4</v>
      </c>
      <c r="J711" s="2"/>
      <c r="K711" s="2" t="s">
        <v>7</v>
      </c>
    </row>
    <row r="712" spans="1:11" x14ac:dyDescent="0.25">
      <c r="A712" s="2"/>
      <c r="B712" s="2"/>
      <c r="C712" s="4"/>
      <c r="D712" s="2"/>
      <c r="E712" s="2"/>
      <c r="F712" s="2"/>
      <c r="G712" s="2"/>
      <c r="H712" s="3"/>
      <c r="I712" s="2"/>
      <c r="J712" s="2"/>
      <c r="K712" s="2"/>
    </row>
    <row r="713" spans="1:11" ht="225" customHeight="1" x14ac:dyDescent="0.25">
      <c r="A713" s="2" t="s">
        <v>0</v>
      </c>
      <c r="B713" s="2" t="s">
        <v>26</v>
      </c>
      <c r="C713" s="4" t="s">
        <v>856</v>
      </c>
      <c r="D713" s="2" t="s">
        <v>285</v>
      </c>
      <c r="E713" s="2" t="s">
        <v>4</v>
      </c>
      <c r="F713" s="2" t="s">
        <v>857</v>
      </c>
      <c r="G713" s="2" t="s">
        <v>858</v>
      </c>
      <c r="H713" s="2" t="e">
        <f>-1 / 30 / 0</f>
        <v>#DIV/0!</v>
      </c>
      <c r="I713" s="2">
        <v>4</v>
      </c>
      <c r="J713" s="2"/>
      <c r="K713" s="2" t="s">
        <v>7</v>
      </c>
    </row>
    <row r="714" spans="1:11" x14ac:dyDescent="0.25">
      <c r="A714" s="2"/>
      <c r="B714" s="2"/>
      <c r="C714" s="4"/>
      <c r="D714" s="2"/>
      <c r="E714" s="2"/>
      <c r="F714" s="2"/>
      <c r="G714" s="2"/>
      <c r="H714" s="2"/>
      <c r="I714" s="2"/>
      <c r="J714" s="2"/>
      <c r="K714" s="2"/>
    </row>
    <row r="715" spans="1:11" ht="225" customHeight="1" x14ac:dyDescent="0.25">
      <c r="A715" s="2" t="s">
        <v>0</v>
      </c>
      <c r="B715" s="2" t="s">
        <v>1</v>
      </c>
      <c r="C715" s="4" t="s">
        <v>859</v>
      </c>
      <c r="D715" s="2" t="s">
        <v>285</v>
      </c>
      <c r="E715" s="2" t="s">
        <v>4</v>
      </c>
      <c r="F715" s="2" t="s">
        <v>860</v>
      </c>
      <c r="G715" s="2" t="s">
        <v>858</v>
      </c>
      <c r="H715" s="2" t="s">
        <v>861</v>
      </c>
      <c r="I715" s="2">
        <v>4</v>
      </c>
      <c r="J715" s="2"/>
      <c r="K715" s="2" t="s">
        <v>7</v>
      </c>
    </row>
    <row r="716" spans="1:11" x14ac:dyDescent="0.25">
      <c r="A716" s="2"/>
      <c r="B716" s="2"/>
      <c r="C716" s="4"/>
      <c r="D716" s="2"/>
      <c r="E716" s="2"/>
      <c r="F716" s="2"/>
      <c r="G716" s="2"/>
      <c r="H716" s="2"/>
      <c r="I716" s="2"/>
      <c r="J716" s="2"/>
      <c r="K716" s="2"/>
    </row>
    <row r="717" spans="1:11" ht="225" customHeight="1" x14ac:dyDescent="0.25">
      <c r="A717" s="2" t="s">
        <v>0</v>
      </c>
      <c r="B717" s="2" t="s">
        <v>1</v>
      </c>
      <c r="C717" s="4" t="s">
        <v>862</v>
      </c>
      <c r="D717" s="2" t="s">
        <v>285</v>
      </c>
      <c r="E717" s="2" t="s">
        <v>4</v>
      </c>
      <c r="F717" s="2" t="s">
        <v>863</v>
      </c>
      <c r="G717" s="2" t="s">
        <v>864</v>
      </c>
      <c r="H717" s="2" t="s">
        <v>865</v>
      </c>
      <c r="I717" s="2">
        <v>4</v>
      </c>
      <c r="J717" s="2"/>
      <c r="K717" s="2" t="s">
        <v>7</v>
      </c>
    </row>
    <row r="718" spans="1:11" x14ac:dyDescent="0.25">
      <c r="A718" s="2"/>
      <c r="B718" s="2"/>
      <c r="C718" s="4"/>
      <c r="D718" s="2"/>
      <c r="E718" s="2"/>
      <c r="F718" s="2"/>
      <c r="G718" s="2"/>
      <c r="H718" s="2"/>
      <c r="I718" s="2"/>
      <c r="J718" s="2"/>
      <c r="K718" s="2"/>
    </row>
    <row r="719" spans="1:11" ht="225" customHeight="1" x14ac:dyDescent="0.25">
      <c r="A719" s="2" t="s">
        <v>0</v>
      </c>
      <c r="B719" s="2" t="s">
        <v>1</v>
      </c>
      <c r="C719" s="4" t="s">
        <v>866</v>
      </c>
      <c r="D719" s="2" t="s">
        <v>285</v>
      </c>
      <c r="E719" s="2" t="s">
        <v>4</v>
      </c>
      <c r="F719" s="2" t="s">
        <v>867</v>
      </c>
      <c r="G719" s="2" t="s">
        <v>868</v>
      </c>
      <c r="H719" s="3">
        <v>36860</v>
      </c>
      <c r="I719" s="2">
        <v>4</v>
      </c>
      <c r="J719" s="2"/>
      <c r="K719" s="2" t="s">
        <v>7</v>
      </c>
    </row>
    <row r="720" spans="1:11" x14ac:dyDescent="0.25">
      <c r="A720" s="2"/>
      <c r="B720" s="2"/>
      <c r="C720" s="4"/>
      <c r="D720" s="2"/>
      <c r="E720" s="2"/>
      <c r="F720" s="2"/>
      <c r="G720" s="2"/>
      <c r="H720" s="3"/>
      <c r="I720" s="2"/>
      <c r="J720" s="2"/>
      <c r="K720" s="2"/>
    </row>
    <row r="721" spans="1:11" ht="225" customHeight="1" x14ac:dyDescent="0.25">
      <c r="A721" s="2" t="s">
        <v>0</v>
      </c>
      <c r="B721" s="2" t="s">
        <v>1</v>
      </c>
      <c r="C721" s="4" t="s">
        <v>869</v>
      </c>
      <c r="D721" s="2"/>
      <c r="E721" s="2" t="s">
        <v>4</v>
      </c>
      <c r="F721" s="2" t="s">
        <v>870</v>
      </c>
      <c r="G721" s="2" t="s">
        <v>868</v>
      </c>
      <c r="H721" s="3">
        <v>36687</v>
      </c>
      <c r="I721" s="2">
        <v>4</v>
      </c>
      <c r="J721" s="2"/>
      <c r="K721" s="2" t="s">
        <v>7</v>
      </c>
    </row>
    <row r="722" spans="1:11" x14ac:dyDescent="0.25">
      <c r="A722" s="2"/>
      <c r="B722" s="2"/>
      <c r="C722" s="4"/>
      <c r="D722" s="2"/>
      <c r="E722" s="2"/>
      <c r="F722" s="2"/>
      <c r="G722" s="2"/>
      <c r="H722" s="3"/>
      <c r="I722" s="2"/>
      <c r="J722" s="2"/>
      <c r="K722" s="2"/>
    </row>
    <row r="723" spans="1:11" ht="225" customHeight="1" x14ac:dyDescent="0.25">
      <c r="A723" s="2" t="s">
        <v>0</v>
      </c>
      <c r="B723" s="2" t="s">
        <v>1</v>
      </c>
      <c r="C723" s="4" t="s">
        <v>871</v>
      </c>
      <c r="D723" s="2"/>
      <c r="E723" s="2" t="s">
        <v>4</v>
      </c>
      <c r="F723" s="2" t="s">
        <v>872</v>
      </c>
      <c r="G723" s="2" t="s">
        <v>858</v>
      </c>
      <c r="H723" s="2" t="s">
        <v>861</v>
      </c>
      <c r="I723" s="2">
        <v>4</v>
      </c>
      <c r="J723" s="2"/>
      <c r="K723" s="2" t="s">
        <v>7</v>
      </c>
    </row>
    <row r="724" spans="1:11" x14ac:dyDescent="0.25">
      <c r="A724" s="2"/>
      <c r="B724" s="2"/>
      <c r="C724" s="4"/>
      <c r="D724" s="2"/>
      <c r="E724" s="2"/>
      <c r="F724" s="2"/>
      <c r="G724" s="2"/>
      <c r="H724" s="2"/>
      <c r="I724" s="2"/>
      <c r="J724" s="2"/>
      <c r="K724" s="2"/>
    </row>
    <row r="725" spans="1:11" ht="225" customHeight="1" x14ac:dyDescent="0.25">
      <c r="A725" s="2" t="s">
        <v>0</v>
      </c>
      <c r="B725" s="2" t="s">
        <v>1</v>
      </c>
      <c r="C725" s="4" t="s">
        <v>873</v>
      </c>
      <c r="D725" s="2"/>
      <c r="E725" s="2" t="s">
        <v>4</v>
      </c>
      <c r="F725" s="2" t="s">
        <v>874</v>
      </c>
      <c r="G725" s="2" t="s">
        <v>868</v>
      </c>
      <c r="H725" s="2" t="s">
        <v>259</v>
      </c>
      <c r="I725" s="2">
        <v>4</v>
      </c>
    </row>
    <row r="726" spans="1:11" x14ac:dyDescent="0.25">
      <c r="A726" s="2"/>
      <c r="B726" s="2"/>
      <c r="C726" s="4"/>
      <c r="D726" s="2"/>
      <c r="E726" s="2"/>
      <c r="F726" s="2"/>
      <c r="G726" s="2"/>
      <c r="H726" s="2"/>
      <c r="I726" s="2"/>
    </row>
    <row r="729" spans="1:11" ht="225" customHeight="1" x14ac:dyDescent="0.25">
      <c r="A729" s="2" t="s">
        <v>0</v>
      </c>
      <c r="B729" s="2" t="s">
        <v>1</v>
      </c>
      <c r="C729" s="4" t="s">
        <v>875</v>
      </c>
      <c r="D729" s="2"/>
      <c r="E729" s="2" t="s">
        <v>4</v>
      </c>
      <c r="F729" s="2" t="s">
        <v>876</v>
      </c>
      <c r="G729" s="2" t="s">
        <v>864</v>
      </c>
      <c r="H729" s="2" t="s">
        <v>877</v>
      </c>
    </row>
    <row r="730" spans="1:11" x14ac:dyDescent="0.25">
      <c r="A730" s="2"/>
      <c r="B730" s="2"/>
      <c r="C730" s="4"/>
      <c r="D730" s="2"/>
      <c r="E730" s="2"/>
      <c r="F730" s="2"/>
      <c r="G730" s="2"/>
      <c r="H730" s="2"/>
    </row>
    <row r="733" spans="1:11" ht="165" customHeight="1" x14ac:dyDescent="0.25">
      <c r="A733" s="2" t="s">
        <v>0</v>
      </c>
      <c r="B733" s="2" t="s">
        <v>1</v>
      </c>
      <c r="C733" s="4" t="s">
        <v>878</v>
      </c>
      <c r="D733" s="2"/>
      <c r="E733" s="2" t="s">
        <v>4</v>
      </c>
      <c r="F733" s="2" t="s">
        <v>879</v>
      </c>
      <c r="G733" s="2" t="s">
        <v>880</v>
      </c>
      <c r="H733" s="2" t="s">
        <v>881</v>
      </c>
      <c r="I733" s="2">
        <v>4</v>
      </c>
      <c r="J733" s="2"/>
      <c r="K733" s="2" t="s">
        <v>7</v>
      </c>
    </row>
    <row r="734" spans="1:11" x14ac:dyDescent="0.25">
      <c r="A734" s="2"/>
      <c r="B734" s="2"/>
      <c r="C734" s="4"/>
      <c r="D734" s="2"/>
      <c r="E734" s="2"/>
      <c r="F734" s="2"/>
      <c r="G734" s="2"/>
      <c r="H734" s="2"/>
      <c r="I734" s="2"/>
      <c r="J734" s="2"/>
      <c r="K734" s="2"/>
    </row>
    <row r="735" spans="1:11" ht="180" customHeight="1" x14ac:dyDescent="0.25">
      <c r="A735" s="2" t="s">
        <v>0</v>
      </c>
      <c r="B735" s="2" t="s">
        <v>1</v>
      </c>
      <c r="C735" s="4" t="s">
        <v>882</v>
      </c>
      <c r="D735" s="2"/>
      <c r="E735" s="2" t="s">
        <v>4</v>
      </c>
      <c r="F735" s="2" t="s">
        <v>883</v>
      </c>
      <c r="G735" s="2" t="s">
        <v>884</v>
      </c>
      <c r="H735" s="2" t="s">
        <v>885</v>
      </c>
      <c r="I735" s="2">
        <v>4</v>
      </c>
    </row>
    <row r="736" spans="1:11" x14ac:dyDescent="0.25">
      <c r="A736" s="2"/>
      <c r="B736" s="2"/>
      <c r="C736" s="4"/>
      <c r="D736" s="2"/>
      <c r="E736" s="2"/>
      <c r="F736" s="2"/>
      <c r="G736" s="2"/>
      <c r="H736" s="2"/>
      <c r="I736" s="2"/>
    </row>
    <row r="740" spans="1:11" ht="180" customHeight="1" x14ac:dyDescent="0.25">
      <c r="A740" s="2" t="s">
        <v>0</v>
      </c>
      <c r="B740" s="2" t="s">
        <v>1</v>
      </c>
      <c r="C740" s="4" t="s">
        <v>886</v>
      </c>
      <c r="D740" s="2" t="s">
        <v>887</v>
      </c>
      <c r="E740" s="2" t="s">
        <v>4</v>
      </c>
      <c r="F740" s="2" t="s">
        <v>888</v>
      </c>
      <c r="G740" s="2" t="s">
        <v>889</v>
      </c>
      <c r="H740" s="3">
        <v>36550</v>
      </c>
      <c r="I740" s="2">
        <v>4</v>
      </c>
      <c r="J740" s="2"/>
      <c r="K740" s="2" t="s">
        <v>7</v>
      </c>
    </row>
    <row r="741" spans="1:11" x14ac:dyDescent="0.25">
      <c r="A741" s="2"/>
      <c r="B741" s="2"/>
      <c r="C741" s="4"/>
      <c r="D741" s="2"/>
      <c r="E741" s="2"/>
      <c r="F741" s="2"/>
      <c r="G741" s="2"/>
      <c r="H741" s="3"/>
      <c r="I741" s="2"/>
      <c r="J741" s="2"/>
      <c r="K741" s="2"/>
    </row>
    <row r="742" spans="1:11" ht="180" customHeight="1" x14ac:dyDescent="0.25">
      <c r="A742" s="2" t="s">
        <v>0</v>
      </c>
      <c r="B742" s="2" t="s">
        <v>1</v>
      </c>
      <c r="C742" s="4" t="s">
        <v>890</v>
      </c>
      <c r="D742" s="2" t="s">
        <v>475</v>
      </c>
      <c r="E742" s="2" t="s">
        <v>4</v>
      </c>
      <c r="F742" s="2" t="s">
        <v>891</v>
      </c>
      <c r="G742" s="2" t="s">
        <v>892</v>
      </c>
      <c r="H742" s="3">
        <v>36550</v>
      </c>
      <c r="I742" s="2">
        <v>4</v>
      </c>
      <c r="J742" s="2"/>
      <c r="K742" s="2" t="s">
        <v>7</v>
      </c>
    </row>
    <row r="743" spans="1:11" x14ac:dyDescent="0.25">
      <c r="A743" s="2"/>
      <c r="B743" s="2"/>
      <c r="C743" s="4"/>
      <c r="D743" s="2"/>
      <c r="E743" s="2"/>
      <c r="F743" s="2"/>
      <c r="G743" s="2"/>
      <c r="H743" s="3"/>
      <c r="I743" s="2"/>
      <c r="J743" s="2"/>
      <c r="K743" s="2"/>
    </row>
    <row r="744" spans="1:11" ht="195" customHeight="1" x14ac:dyDescent="0.25">
      <c r="A744" s="2" t="s">
        <v>0</v>
      </c>
      <c r="B744" s="2" t="s">
        <v>1</v>
      </c>
      <c r="C744" s="4" t="s">
        <v>893</v>
      </c>
      <c r="D744" s="2" t="s">
        <v>894</v>
      </c>
      <c r="E744" s="2" t="s">
        <v>4</v>
      </c>
      <c r="F744" s="2" t="s">
        <v>895</v>
      </c>
      <c r="G744" s="2" t="s">
        <v>649</v>
      </c>
      <c r="H744" s="3">
        <v>36550</v>
      </c>
      <c r="I744" s="2">
        <v>4</v>
      </c>
      <c r="J744" s="2"/>
      <c r="K744" s="2" t="s">
        <v>7</v>
      </c>
    </row>
    <row r="745" spans="1:11" x14ac:dyDescent="0.25">
      <c r="A745" s="2"/>
      <c r="B745" s="2"/>
      <c r="C745" s="4"/>
      <c r="D745" s="2"/>
      <c r="E745" s="2"/>
      <c r="F745" s="2"/>
      <c r="G745" s="2"/>
      <c r="H745" s="3"/>
      <c r="I745" s="2"/>
      <c r="J745" s="2"/>
      <c r="K745" s="2"/>
    </row>
    <row r="746" spans="1:11" ht="240" customHeight="1" x14ac:dyDescent="0.25">
      <c r="A746" s="2" t="s">
        <v>0</v>
      </c>
      <c r="B746" s="2" t="s">
        <v>26</v>
      </c>
      <c r="C746" s="4" t="s">
        <v>896</v>
      </c>
      <c r="D746" s="2"/>
      <c r="E746" s="2" t="s">
        <v>4</v>
      </c>
      <c r="F746" s="2" t="s">
        <v>106</v>
      </c>
      <c r="G746" s="2" t="s">
        <v>724</v>
      </c>
      <c r="H746" s="2" t="s">
        <v>88</v>
      </c>
      <c r="I746" s="2">
        <v>2</v>
      </c>
      <c r="J746" s="2"/>
      <c r="K746" s="2" t="s">
        <v>7</v>
      </c>
    </row>
    <row r="747" spans="1:11" x14ac:dyDescent="0.25">
      <c r="A747" s="2"/>
      <c r="B747" s="2"/>
      <c r="C747" s="4"/>
      <c r="D747" s="2"/>
      <c r="E747" s="2"/>
      <c r="F747" s="2"/>
      <c r="G747" s="2"/>
      <c r="H747" s="2"/>
      <c r="I747" s="2"/>
      <c r="J747" s="2"/>
      <c r="K747" s="2"/>
    </row>
    <row r="748" spans="1:11" ht="195" customHeight="1" x14ac:dyDescent="0.25">
      <c r="A748" s="2" t="s">
        <v>0</v>
      </c>
      <c r="B748" s="2" t="s">
        <v>26</v>
      </c>
      <c r="C748" s="4" t="s">
        <v>897</v>
      </c>
      <c r="D748" s="2" t="s">
        <v>642</v>
      </c>
      <c r="E748" s="2" t="s">
        <v>4</v>
      </c>
      <c r="F748" s="2" t="s">
        <v>898</v>
      </c>
      <c r="G748" s="2" t="s">
        <v>899</v>
      </c>
      <c r="H748" s="2" t="s">
        <v>119</v>
      </c>
      <c r="I748" s="2">
        <v>4</v>
      </c>
      <c r="J748" s="2"/>
      <c r="K748" s="2" t="s">
        <v>7</v>
      </c>
    </row>
    <row r="749" spans="1:11" x14ac:dyDescent="0.25">
      <c r="A749" s="2"/>
      <c r="B749" s="2"/>
      <c r="C749" s="4"/>
      <c r="D749" s="2"/>
      <c r="E749" s="2"/>
      <c r="F749" s="2"/>
      <c r="G749" s="2"/>
      <c r="H749" s="2"/>
      <c r="I749" s="2"/>
      <c r="J749" s="2"/>
      <c r="K749" s="2"/>
    </row>
    <row r="750" spans="1:11" ht="195" customHeight="1" x14ac:dyDescent="0.25">
      <c r="A750" s="2" t="s">
        <v>0</v>
      </c>
      <c r="B750" s="2" t="s">
        <v>1</v>
      </c>
      <c r="C750" s="4" t="s">
        <v>900</v>
      </c>
      <c r="D750" s="2" t="s">
        <v>642</v>
      </c>
      <c r="E750" s="2" t="s">
        <v>4</v>
      </c>
      <c r="F750" s="2" t="s">
        <v>901</v>
      </c>
      <c r="G750" s="2" t="s">
        <v>899</v>
      </c>
      <c r="H750" s="3">
        <v>36545</v>
      </c>
      <c r="I750" s="2">
        <v>4</v>
      </c>
      <c r="J750" s="2"/>
      <c r="K750" s="2" t="s">
        <v>7</v>
      </c>
    </row>
    <row r="751" spans="1:11" x14ac:dyDescent="0.25">
      <c r="A751" s="2"/>
      <c r="B751" s="2"/>
      <c r="C751" s="4"/>
      <c r="D751" s="2"/>
      <c r="E751" s="2"/>
      <c r="F751" s="2"/>
      <c r="G751" s="2"/>
      <c r="H751" s="3"/>
      <c r="I751" s="2"/>
      <c r="J751" s="2"/>
      <c r="K751" s="2"/>
    </row>
    <row r="752" spans="1:11" ht="180" customHeight="1" x14ac:dyDescent="0.25">
      <c r="A752" s="2" t="s">
        <v>0</v>
      </c>
      <c r="B752" s="2" t="s">
        <v>1</v>
      </c>
      <c r="C752" s="4" t="s">
        <v>902</v>
      </c>
      <c r="D752" s="2" t="s">
        <v>11</v>
      </c>
      <c r="E752" s="2" t="s">
        <v>4</v>
      </c>
      <c r="F752" s="2" t="s">
        <v>903</v>
      </c>
      <c r="G752" s="2" t="s">
        <v>904</v>
      </c>
      <c r="H752" s="3">
        <v>36794</v>
      </c>
      <c r="I752" s="2">
        <v>4</v>
      </c>
      <c r="J752" s="2"/>
      <c r="K752" s="2" t="s">
        <v>7</v>
      </c>
    </row>
    <row r="753" spans="1:11" x14ac:dyDescent="0.25">
      <c r="A753" s="2"/>
      <c r="B753" s="2"/>
      <c r="C753" s="4"/>
      <c r="D753" s="2"/>
      <c r="E753" s="2"/>
      <c r="F753" s="2"/>
      <c r="G753" s="2"/>
      <c r="H753" s="3"/>
      <c r="I753" s="2"/>
      <c r="J753" s="2"/>
      <c r="K753" s="2"/>
    </row>
    <row r="754" spans="1:11" ht="180" customHeight="1" x14ac:dyDescent="0.25">
      <c r="A754" s="2" t="s">
        <v>0</v>
      </c>
      <c r="B754" s="2" t="s">
        <v>1</v>
      </c>
      <c r="C754" s="4" t="s">
        <v>905</v>
      </c>
      <c r="D754" s="2" t="s">
        <v>894</v>
      </c>
      <c r="E754" s="2" t="s">
        <v>4</v>
      </c>
      <c r="F754" s="2" t="s">
        <v>906</v>
      </c>
      <c r="G754" s="2" t="s">
        <v>892</v>
      </c>
      <c r="H754" s="3">
        <v>36610</v>
      </c>
      <c r="I754" s="2">
        <v>4</v>
      </c>
      <c r="J754" s="2"/>
      <c r="K754" s="2" t="s">
        <v>7</v>
      </c>
    </row>
    <row r="755" spans="1:11" x14ac:dyDescent="0.25">
      <c r="A755" s="2"/>
      <c r="B755" s="2"/>
      <c r="C755" s="4"/>
      <c r="D755" s="2"/>
      <c r="E755" s="2"/>
      <c r="F755" s="2"/>
      <c r="G755" s="2"/>
      <c r="H755" s="3"/>
      <c r="I755" s="2"/>
      <c r="J755" s="2"/>
      <c r="K755" s="2"/>
    </row>
    <row r="756" spans="1:11" ht="180" customHeight="1" x14ac:dyDescent="0.25">
      <c r="A756" s="2" t="s">
        <v>0</v>
      </c>
      <c r="B756" s="2" t="s">
        <v>26</v>
      </c>
      <c r="C756" s="4" t="s">
        <v>907</v>
      </c>
      <c r="D756" s="2" t="s">
        <v>11</v>
      </c>
      <c r="E756" s="2" t="s">
        <v>4</v>
      </c>
      <c r="F756" s="2" t="s">
        <v>908</v>
      </c>
      <c r="G756" s="2" t="s">
        <v>909</v>
      </c>
      <c r="H756" s="2" t="e">
        <f>-2 / 25 / 0</f>
        <v>#DIV/0!</v>
      </c>
      <c r="I756" s="2">
        <v>4</v>
      </c>
      <c r="J756" s="2"/>
      <c r="K756" s="2" t="s">
        <v>7</v>
      </c>
    </row>
    <row r="757" spans="1:11" x14ac:dyDescent="0.25">
      <c r="A757" s="2"/>
      <c r="B757" s="2"/>
      <c r="C757" s="4"/>
      <c r="D757" s="2"/>
      <c r="E757" s="2"/>
      <c r="F757" s="2"/>
      <c r="G757" s="2"/>
      <c r="H757" s="2"/>
      <c r="I757" s="2"/>
      <c r="J757" s="2"/>
      <c r="K757" s="2"/>
    </row>
    <row r="758" spans="1:11" ht="210" customHeight="1" x14ac:dyDescent="0.25">
      <c r="A758" s="2" t="s">
        <v>0</v>
      </c>
      <c r="B758" s="2" t="s">
        <v>26</v>
      </c>
      <c r="C758" s="4" t="s">
        <v>910</v>
      </c>
      <c r="D758" s="2" t="s">
        <v>911</v>
      </c>
      <c r="E758" s="2" t="s">
        <v>4</v>
      </c>
      <c r="F758" s="2" t="s">
        <v>912</v>
      </c>
      <c r="G758" s="2" t="s">
        <v>899</v>
      </c>
      <c r="H758" s="2" t="s">
        <v>266</v>
      </c>
      <c r="I758" s="2">
        <v>4</v>
      </c>
      <c r="J758" s="2"/>
      <c r="K758" s="2" t="s">
        <v>7</v>
      </c>
    </row>
    <row r="759" spans="1:11" x14ac:dyDescent="0.25">
      <c r="A759" s="2"/>
      <c r="B759" s="2"/>
      <c r="C759" s="4"/>
      <c r="D759" s="2"/>
      <c r="E759" s="2"/>
      <c r="F759" s="2"/>
      <c r="G759" s="2"/>
      <c r="H759" s="2"/>
      <c r="I759" s="2"/>
      <c r="J759" s="2"/>
      <c r="K759" s="2"/>
    </row>
    <row r="760" spans="1:11" ht="210" customHeight="1" x14ac:dyDescent="0.25">
      <c r="A760" s="2" t="s">
        <v>0</v>
      </c>
      <c r="B760" s="2" t="s">
        <v>1</v>
      </c>
      <c r="C760" s="4" t="s">
        <v>913</v>
      </c>
      <c r="D760" s="2" t="s">
        <v>914</v>
      </c>
      <c r="E760" s="2" t="s">
        <v>4</v>
      </c>
      <c r="F760" s="2" t="s">
        <v>915</v>
      </c>
      <c r="G760" s="2" t="s">
        <v>724</v>
      </c>
      <c r="H760" s="3">
        <v>36551</v>
      </c>
      <c r="I760" s="2">
        <v>4</v>
      </c>
      <c r="J760" s="2"/>
      <c r="K760" s="2" t="s">
        <v>7</v>
      </c>
    </row>
    <row r="761" spans="1:11" x14ac:dyDescent="0.25">
      <c r="A761" s="2"/>
      <c r="B761" s="2"/>
      <c r="C761" s="4"/>
      <c r="D761" s="2"/>
      <c r="E761" s="2"/>
      <c r="F761" s="2"/>
      <c r="G761" s="2"/>
      <c r="H761" s="3"/>
      <c r="I761" s="2"/>
      <c r="J761" s="2"/>
      <c r="K761" s="2"/>
    </row>
    <row r="762" spans="1:11" ht="240" customHeight="1" x14ac:dyDescent="0.25">
      <c r="A762" s="2" t="s">
        <v>0</v>
      </c>
      <c r="B762" s="2" t="s">
        <v>26</v>
      </c>
      <c r="C762" s="4" t="s">
        <v>916</v>
      </c>
      <c r="D762" s="2" t="s">
        <v>917</v>
      </c>
      <c r="E762" s="2" t="s">
        <v>4</v>
      </c>
      <c r="F762" s="2" t="s">
        <v>918</v>
      </c>
      <c r="G762" s="2" t="s">
        <v>724</v>
      </c>
      <c r="H762" s="2" t="e">
        <f>-1 / 1 / 0</f>
        <v>#DIV/0!</v>
      </c>
      <c r="I762" s="2">
        <v>4</v>
      </c>
      <c r="J762" s="2"/>
      <c r="K762" s="2" t="s">
        <v>7</v>
      </c>
    </row>
    <row r="763" spans="1:11" x14ac:dyDescent="0.25">
      <c r="A763" s="2"/>
      <c r="B763" s="2"/>
      <c r="C763" s="4"/>
      <c r="D763" s="2"/>
      <c r="E763" s="2"/>
      <c r="F763" s="2"/>
      <c r="G763" s="2"/>
      <c r="H763" s="2"/>
      <c r="I763" s="2"/>
      <c r="J763" s="2"/>
      <c r="K763" s="2"/>
    </row>
    <row r="764" spans="1:11" ht="240" customHeight="1" x14ac:dyDescent="0.25">
      <c r="A764" s="2" t="s">
        <v>0</v>
      </c>
      <c r="B764" s="2" t="s">
        <v>26</v>
      </c>
      <c r="C764" s="4" t="s">
        <v>919</v>
      </c>
      <c r="D764" s="2"/>
      <c r="E764" s="2" t="s">
        <v>4</v>
      </c>
      <c r="F764" s="2" t="s">
        <v>84</v>
      </c>
      <c r="G764" s="2" t="s">
        <v>909</v>
      </c>
      <c r="H764" s="2" t="s">
        <v>88</v>
      </c>
      <c r="I764" s="2">
        <v>2</v>
      </c>
      <c r="J764" s="2"/>
      <c r="K764" s="2" t="s">
        <v>7</v>
      </c>
    </row>
    <row r="765" spans="1:11" x14ac:dyDescent="0.25">
      <c r="A765" s="2"/>
      <c r="B765" s="2"/>
      <c r="C765" s="4"/>
      <c r="D765" s="2"/>
      <c r="E765" s="2"/>
      <c r="F765" s="2"/>
      <c r="G765" s="2"/>
      <c r="H765" s="2"/>
      <c r="I765" s="2"/>
      <c r="J765" s="2"/>
      <c r="K765" s="2"/>
    </row>
    <row r="766" spans="1:11" ht="180" customHeight="1" x14ac:dyDescent="0.25">
      <c r="A766" s="2" t="s">
        <v>0</v>
      </c>
      <c r="B766" s="2" t="s">
        <v>1</v>
      </c>
      <c r="C766" s="4" t="s">
        <v>920</v>
      </c>
      <c r="D766" s="2" t="s">
        <v>475</v>
      </c>
      <c r="E766" s="2" t="s">
        <v>4</v>
      </c>
      <c r="F766" s="2" t="s">
        <v>921</v>
      </c>
      <c r="G766" s="2" t="s">
        <v>889</v>
      </c>
      <c r="H766" s="2" t="s">
        <v>402</v>
      </c>
      <c r="I766" s="2">
        <v>4</v>
      </c>
    </row>
    <row r="767" spans="1:11" x14ac:dyDescent="0.25">
      <c r="A767" s="2"/>
      <c r="B767" s="2"/>
      <c r="C767" s="4"/>
      <c r="D767" s="2"/>
      <c r="E767" s="2"/>
      <c r="F767" s="2"/>
      <c r="G767" s="2"/>
      <c r="H767" s="2"/>
      <c r="I767" s="2"/>
    </row>
    <row r="771" spans="1:11" ht="210" customHeight="1" x14ac:dyDescent="0.25">
      <c r="A771" s="2" t="s">
        <v>0</v>
      </c>
      <c r="B771" s="2" t="s">
        <v>26</v>
      </c>
      <c r="C771" s="4" t="s">
        <v>922</v>
      </c>
      <c r="D771" s="2" t="s">
        <v>572</v>
      </c>
      <c r="E771" s="2" t="s">
        <v>4</v>
      </c>
      <c r="F771" s="2" t="s">
        <v>923</v>
      </c>
      <c r="G771" s="2" t="s">
        <v>924</v>
      </c>
      <c r="H771" s="2" t="e">
        <f>-1 / 20 / 0</f>
        <v>#DIV/0!</v>
      </c>
      <c r="I771" s="2">
        <v>4</v>
      </c>
      <c r="J771" s="2"/>
      <c r="K771" s="2" t="s">
        <v>7</v>
      </c>
    </row>
    <row r="772" spans="1:11" x14ac:dyDescent="0.25">
      <c r="A772" s="2"/>
      <c r="B772" s="2"/>
      <c r="C772" s="4"/>
      <c r="D772" s="2"/>
      <c r="E772" s="2"/>
      <c r="F772" s="2"/>
      <c r="G772" s="2"/>
      <c r="H772" s="2"/>
      <c r="I772" s="2"/>
      <c r="J772" s="2"/>
      <c r="K772" s="2"/>
    </row>
    <row r="773" spans="1:11" ht="210" customHeight="1" x14ac:dyDescent="0.25">
      <c r="A773" s="2" t="s">
        <v>0</v>
      </c>
      <c r="B773" s="2" t="s">
        <v>1</v>
      </c>
      <c r="C773" s="4" t="s">
        <v>925</v>
      </c>
      <c r="D773" s="2" t="s">
        <v>572</v>
      </c>
      <c r="E773" s="2" t="s">
        <v>4</v>
      </c>
      <c r="F773" s="2" t="s">
        <v>926</v>
      </c>
      <c r="G773" s="2" t="s">
        <v>924</v>
      </c>
      <c r="H773" s="3">
        <v>36545</v>
      </c>
      <c r="I773" s="2">
        <v>4</v>
      </c>
      <c r="J773" s="2"/>
      <c r="K773" s="2" t="s">
        <v>7</v>
      </c>
    </row>
    <row r="774" spans="1:11" x14ac:dyDescent="0.25">
      <c r="A774" s="2"/>
      <c r="B774" s="2"/>
      <c r="C774" s="4"/>
      <c r="D774" s="2"/>
      <c r="E774" s="2"/>
      <c r="F774" s="2"/>
      <c r="G774" s="2"/>
      <c r="H774" s="3"/>
      <c r="I774" s="2"/>
      <c r="J774" s="2"/>
      <c r="K774" s="2"/>
    </row>
    <row r="775" spans="1:11" ht="165" customHeight="1" x14ac:dyDescent="0.25">
      <c r="A775" s="2" t="s">
        <v>0</v>
      </c>
      <c r="B775" s="2" t="s">
        <v>1</v>
      </c>
      <c r="C775" s="4" t="s">
        <v>927</v>
      </c>
      <c r="D775" s="2"/>
      <c r="E775" s="2" t="s">
        <v>4</v>
      </c>
      <c r="F775" s="2" t="s">
        <v>928</v>
      </c>
      <c r="G775" s="2" t="s">
        <v>929</v>
      </c>
      <c r="H775" s="3">
        <v>36754</v>
      </c>
      <c r="I775" s="2">
        <v>0</v>
      </c>
      <c r="J775" s="2"/>
      <c r="K775" s="2" t="s">
        <v>7</v>
      </c>
    </row>
    <row r="776" spans="1:11" x14ac:dyDescent="0.25">
      <c r="A776" s="2"/>
      <c r="B776" s="2"/>
      <c r="C776" s="4"/>
      <c r="D776" s="2"/>
      <c r="E776" s="2"/>
      <c r="F776" s="2"/>
      <c r="G776" s="2"/>
      <c r="H776" s="3"/>
      <c r="I776" s="2"/>
      <c r="J776" s="2"/>
      <c r="K776" s="2"/>
    </row>
    <row r="777" spans="1:11" ht="180" customHeight="1" x14ac:dyDescent="0.25">
      <c r="A777" s="2" t="s">
        <v>0</v>
      </c>
      <c r="B777" s="2" t="s">
        <v>1</v>
      </c>
      <c r="C777" s="4" t="s">
        <v>930</v>
      </c>
      <c r="D777" s="2"/>
      <c r="E777" s="2" t="s">
        <v>4</v>
      </c>
      <c r="F777" s="2" t="s">
        <v>931</v>
      </c>
      <c r="G777" s="2" t="s">
        <v>932</v>
      </c>
      <c r="H777" s="3">
        <v>36693</v>
      </c>
      <c r="I777" s="2">
        <v>0</v>
      </c>
      <c r="J777" s="2"/>
      <c r="K777" s="2" t="s">
        <v>7</v>
      </c>
    </row>
    <row r="778" spans="1:11" x14ac:dyDescent="0.25">
      <c r="A778" s="2"/>
      <c r="B778" s="2"/>
      <c r="C778" s="4"/>
      <c r="D778" s="2"/>
      <c r="E778" s="2"/>
      <c r="F778" s="2"/>
      <c r="G778" s="2"/>
      <c r="H778" s="3"/>
      <c r="I778" s="2"/>
      <c r="J778" s="2"/>
      <c r="K778" s="2"/>
    </row>
    <row r="779" spans="1:11" ht="225" customHeight="1" x14ac:dyDescent="0.25">
      <c r="A779" s="2" t="s">
        <v>0</v>
      </c>
      <c r="B779" s="2" t="s">
        <v>1</v>
      </c>
      <c r="C779" s="4" t="s">
        <v>933</v>
      </c>
      <c r="D779" s="2" t="s">
        <v>66</v>
      </c>
      <c r="E779" s="2" t="s">
        <v>4</v>
      </c>
      <c r="F779" s="2" t="s">
        <v>934</v>
      </c>
      <c r="G779" s="2" t="s">
        <v>929</v>
      </c>
      <c r="H779" s="3">
        <v>36607</v>
      </c>
      <c r="I779" s="2">
        <v>4</v>
      </c>
      <c r="J779" s="2"/>
      <c r="K779" s="2" t="s">
        <v>7</v>
      </c>
    </row>
    <row r="780" spans="1:11" x14ac:dyDescent="0.25">
      <c r="A780" s="2"/>
      <c r="B780" s="2"/>
      <c r="C780" s="4"/>
      <c r="D780" s="2"/>
      <c r="E780" s="2"/>
      <c r="F780" s="2"/>
      <c r="G780" s="2"/>
      <c r="H780" s="3"/>
      <c r="I780" s="2"/>
      <c r="J780" s="2"/>
      <c r="K780" s="2"/>
    </row>
    <row r="781" spans="1:11" ht="210" customHeight="1" x14ac:dyDescent="0.25">
      <c r="A781" s="2" t="s">
        <v>0</v>
      </c>
      <c r="B781" s="2" t="s">
        <v>1</v>
      </c>
      <c r="C781" s="4" t="s">
        <v>935</v>
      </c>
      <c r="D781" s="2" t="s">
        <v>66</v>
      </c>
      <c r="E781" s="2" t="s">
        <v>4</v>
      </c>
      <c r="F781" s="2" t="s">
        <v>936</v>
      </c>
      <c r="G781" s="2" t="s">
        <v>791</v>
      </c>
      <c r="H781" s="3">
        <v>36760</v>
      </c>
      <c r="I781" s="2">
        <v>4</v>
      </c>
      <c r="J781" s="2"/>
      <c r="K781" s="2" t="s">
        <v>7</v>
      </c>
    </row>
    <row r="782" spans="1:11" x14ac:dyDescent="0.25">
      <c r="A782" s="2"/>
      <c r="B782" s="2"/>
      <c r="C782" s="4"/>
      <c r="D782" s="2"/>
      <c r="E782" s="2"/>
      <c r="F782" s="2"/>
      <c r="G782" s="2"/>
      <c r="H782" s="3"/>
      <c r="I782" s="2"/>
      <c r="J782" s="2"/>
      <c r="K782" s="2"/>
    </row>
    <row r="783" spans="1:11" ht="240" customHeight="1" x14ac:dyDescent="0.25">
      <c r="A783" s="2" t="s">
        <v>0</v>
      </c>
      <c r="B783" s="2" t="s">
        <v>26</v>
      </c>
      <c r="C783" s="4" t="s">
        <v>937</v>
      </c>
      <c r="D783" s="2"/>
      <c r="E783" s="2" t="s">
        <v>4</v>
      </c>
      <c r="F783" s="2" t="s">
        <v>106</v>
      </c>
      <c r="G783" s="2" t="s">
        <v>791</v>
      </c>
      <c r="H783" s="2" t="s">
        <v>88</v>
      </c>
      <c r="I783" s="2">
        <v>2</v>
      </c>
      <c r="J783" s="2"/>
      <c r="K783" s="2" t="s">
        <v>7</v>
      </c>
    </row>
    <row r="784" spans="1:11" x14ac:dyDescent="0.25">
      <c r="A784" s="2"/>
      <c r="B784" s="2"/>
      <c r="C784" s="4"/>
      <c r="D784" s="2"/>
      <c r="E784" s="2"/>
      <c r="F784" s="2"/>
      <c r="G784" s="2"/>
      <c r="H784" s="2"/>
      <c r="I784" s="2"/>
      <c r="J784" s="2"/>
      <c r="K784" s="2"/>
    </row>
    <row r="785" spans="1:11" ht="180" customHeight="1" x14ac:dyDescent="0.25">
      <c r="A785" s="2" t="s">
        <v>0</v>
      </c>
      <c r="B785" s="2" t="s">
        <v>1</v>
      </c>
      <c r="C785" s="4" t="s">
        <v>938</v>
      </c>
      <c r="D785" s="2"/>
      <c r="E785" s="2" t="s">
        <v>4</v>
      </c>
      <c r="F785" s="2" t="s">
        <v>939</v>
      </c>
      <c r="G785" s="2" t="s">
        <v>791</v>
      </c>
      <c r="H785" s="3">
        <v>36819</v>
      </c>
      <c r="I785" s="2">
        <v>0</v>
      </c>
      <c r="J785" s="2"/>
      <c r="K785" s="2" t="s">
        <v>7</v>
      </c>
    </row>
    <row r="786" spans="1:11" x14ac:dyDescent="0.25">
      <c r="A786" s="2"/>
      <c r="B786" s="2"/>
      <c r="C786" s="4"/>
      <c r="D786" s="2"/>
      <c r="E786" s="2"/>
      <c r="F786" s="2"/>
      <c r="G786" s="2"/>
      <c r="H786" s="3"/>
      <c r="I786" s="2"/>
      <c r="J786" s="2"/>
      <c r="K786" s="2"/>
    </row>
    <row r="787" spans="1:11" ht="225" customHeight="1" x14ac:dyDescent="0.25">
      <c r="A787" s="2" t="s">
        <v>0</v>
      </c>
      <c r="B787" s="2" t="s">
        <v>1</v>
      </c>
      <c r="C787" s="4" t="s">
        <v>940</v>
      </c>
      <c r="D787" s="2"/>
      <c r="E787" s="2" t="s">
        <v>4</v>
      </c>
      <c r="F787" s="2" t="s">
        <v>941</v>
      </c>
      <c r="G787" s="2" t="s">
        <v>932</v>
      </c>
      <c r="H787" s="3">
        <v>36661</v>
      </c>
      <c r="I787" s="2">
        <v>4</v>
      </c>
      <c r="J787" s="2"/>
      <c r="K787" s="2" t="s">
        <v>7</v>
      </c>
    </row>
    <row r="788" spans="1:11" x14ac:dyDescent="0.25">
      <c r="A788" s="2"/>
      <c r="B788" s="2"/>
      <c r="C788" s="4"/>
      <c r="D788" s="2"/>
      <c r="E788" s="2"/>
      <c r="F788" s="2"/>
      <c r="G788" s="2"/>
      <c r="H788" s="3"/>
      <c r="I788" s="2"/>
      <c r="J788" s="2"/>
      <c r="K788" s="2"/>
    </row>
    <row r="789" spans="1:11" ht="225" customHeight="1" x14ac:dyDescent="0.25">
      <c r="A789" s="2" t="s">
        <v>0</v>
      </c>
      <c r="B789" s="2" t="s">
        <v>1</v>
      </c>
      <c r="C789" s="4" t="s">
        <v>942</v>
      </c>
      <c r="D789" s="2"/>
      <c r="E789" s="2" t="s">
        <v>4</v>
      </c>
      <c r="F789" s="2" t="s">
        <v>943</v>
      </c>
      <c r="G789" s="2" t="s">
        <v>929</v>
      </c>
      <c r="H789" s="2" t="s">
        <v>944</v>
      </c>
      <c r="I789" s="2">
        <v>4</v>
      </c>
    </row>
    <row r="790" spans="1:11" x14ac:dyDescent="0.25">
      <c r="A790" s="2"/>
      <c r="B790" s="2"/>
      <c r="C790" s="4"/>
      <c r="D790" s="2"/>
      <c r="E790" s="2"/>
      <c r="F790" s="2"/>
      <c r="G790" s="2"/>
      <c r="H790" s="2"/>
      <c r="I790" s="2"/>
    </row>
    <row r="793" spans="1:11" ht="75" x14ac:dyDescent="0.25">
      <c r="A793" s="1" t="s">
        <v>165</v>
      </c>
      <c r="B793" s="1" t="s">
        <v>166</v>
      </c>
      <c r="C793" s="1" t="s">
        <v>167</v>
      </c>
      <c r="D793" s="1" t="s">
        <v>168</v>
      </c>
      <c r="E793" s="1" t="s">
        <v>169</v>
      </c>
      <c r="F793" s="1" t="s">
        <v>170</v>
      </c>
      <c r="G793" s="1" t="s">
        <v>171</v>
      </c>
      <c r="H793" s="1" t="s">
        <v>172</v>
      </c>
      <c r="I793" s="1" t="s">
        <v>173</v>
      </c>
      <c r="J793" s="1" t="s">
        <v>174</v>
      </c>
      <c r="K793" s="1" t="s">
        <v>175</v>
      </c>
    </row>
    <row r="794" spans="1:11" ht="195" customHeight="1" x14ac:dyDescent="0.25">
      <c r="A794" s="2" t="s">
        <v>0</v>
      </c>
      <c r="B794" s="2" t="s">
        <v>1</v>
      </c>
      <c r="C794" s="4" t="s">
        <v>945</v>
      </c>
      <c r="D794" s="2" t="s">
        <v>11</v>
      </c>
      <c r="E794" s="2" t="s">
        <v>4</v>
      </c>
      <c r="F794" s="2" t="s">
        <v>946</v>
      </c>
      <c r="G794" s="2" t="s">
        <v>947</v>
      </c>
      <c r="H794" s="2" t="s">
        <v>402</v>
      </c>
      <c r="I794" s="2">
        <v>4</v>
      </c>
    </row>
    <row r="795" spans="1:11" x14ac:dyDescent="0.25">
      <c r="A795" s="2"/>
      <c r="B795" s="2"/>
      <c r="C795" s="4"/>
      <c r="D795" s="2"/>
      <c r="E795" s="2"/>
      <c r="F795" s="2"/>
      <c r="G795" s="2"/>
      <c r="H795" s="2"/>
      <c r="I795" s="2"/>
    </row>
    <row r="798" spans="1:11" ht="195" customHeight="1" x14ac:dyDescent="0.25">
      <c r="A798" s="2" t="s">
        <v>0</v>
      </c>
      <c r="B798" s="2" t="s">
        <v>26</v>
      </c>
      <c r="C798" s="4" t="s">
        <v>948</v>
      </c>
      <c r="D798" s="2" t="s">
        <v>11</v>
      </c>
      <c r="E798" s="2" t="s">
        <v>4</v>
      </c>
      <c r="F798" s="2" t="s">
        <v>949</v>
      </c>
      <c r="G798" s="2" t="s">
        <v>950</v>
      </c>
      <c r="H798" s="2" t="s">
        <v>266</v>
      </c>
      <c r="I798" s="2">
        <v>4</v>
      </c>
      <c r="J798" s="2"/>
      <c r="K798" s="2" t="s">
        <v>7</v>
      </c>
    </row>
    <row r="799" spans="1:11" x14ac:dyDescent="0.25">
      <c r="A799" s="2"/>
      <c r="B799" s="2"/>
      <c r="C799" s="4"/>
      <c r="D799" s="2"/>
      <c r="E799" s="2"/>
      <c r="F799" s="2"/>
      <c r="G799" s="2"/>
      <c r="H799" s="2"/>
      <c r="I799" s="2"/>
      <c r="J799" s="2"/>
      <c r="K799" s="2"/>
    </row>
    <row r="800" spans="1:11" ht="180" customHeight="1" x14ac:dyDescent="0.25">
      <c r="A800" s="2" t="s">
        <v>0</v>
      </c>
      <c r="B800" s="2" t="s">
        <v>26</v>
      </c>
      <c r="C800" s="4" t="s">
        <v>951</v>
      </c>
      <c r="D800" s="2" t="s">
        <v>11</v>
      </c>
      <c r="E800" s="2" t="s">
        <v>4</v>
      </c>
      <c r="F800" s="2" t="s">
        <v>952</v>
      </c>
      <c r="G800" s="2" t="s">
        <v>953</v>
      </c>
      <c r="H800" s="2" t="s">
        <v>266</v>
      </c>
      <c r="I800" s="2">
        <v>4</v>
      </c>
      <c r="J800" s="2"/>
      <c r="K800" s="2" t="s">
        <v>7</v>
      </c>
    </row>
    <row r="801" spans="1:11" x14ac:dyDescent="0.25">
      <c r="A801" s="2"/>
      <c r="B801" s="2"/>
      <c r="C801" s="4"/>
      <c r="D801" s="2"/>
      <c r="E801" s="2"/>
      <c r="F801" s="2"/>
      <c r="G801" s="2"/>
      <c r="H801" s="2"/>
      <c r="I801" s="2"/>
      <c r="J801" s="2"/>
      <c r="K801" s="2"/>
    </row>
    <row r="802" spans="1:11" ht="195" customHeight="1" x14ac:dyDescent="0.25">
      <c r="A802" s="2" t="s">
        <v>0</v>
      </c>
      <c r="B802" s="2" t="s">
        <v>1</v>
      </c>
      <c r="C802" s="4" t="s">
        <v>954</v>
      </c>
      <c r="D802" s="2" t="s">
        <v>955</v>
      </c>
      <c r="E802" s="2" t="s">
        <v>4</v>
      </c>
      <c r="F802" s="2" t="s">
        <v>956</v>
      </c>
      <c r="G802" s="2" t="s">
        <v>950</v>
      </c>
      <c r="H802" s="3">
        <v>36671</v>
      </c>
      <c r="I802" s="2">
        <v>4</v>
      </c>
      <c r="J802" s="2"/>
      <c r="K802" s="2" t="s">
        <v>7</v>
      </c>
    </row>
    <row r="803" spans="1:11" x14ac:dyDescent="0.25">
      <c r="A803" s="2"/>
      <c r="B803" s="2"/>
      <c r="C803" s="4"/>
      <c r="D803" s="2"/>
      <c r="E803" s="2"/>
      <c r="F803" s="2"/>
      <c r="G803" s="2"/>
      <c r="H803" s="3"/>
      <c r="I803" s="2"/>
      <c r="J803" s="2"/>
      <c r="K803" s="2"/>
    </row>
    <row r="804" spans="1:11" ht="240" customHeight="1" x14ac:dyDescent="0.25">
      <c r="A804" s="2" t="s">
        <v>0</v>
      </c>
      <c r="B804" s="2" t="s">
        <v>26</v>
      </c>
      <c r="C804" s="4" t="s">
        <v>957</v>
      </c>
      <c r="D804" s="2"/>
      <c r="E804" s="2" t="s">
        <v>4</v>
      </c>
      <c r="F804" s="2" t="s">
        <v>106</v>
      </c>
      <c r="G804" s="2" t="s">
        <v>754</v>
      </c>
      <c r="H804" s="2" t="s">
        <v>88</v>
      </c>
      <c r="I804" s="2">
        <v>2</v>
      </c>
      <c r="J804" s="2"/>
      <c r="K804" s="2" t="s">
        <v>7</v>
      </c>
    </row>
    <row r="805" spans="1:11" x14ac:dyDescent="0.25">
      <c r="A805" s="2"/>
      <c r="B805" s="2"/>
      <c r="C805" s="4"/>
      <c r="D805" s="2"/>
      <c r="E805" s="2"/>
      <c r="F805" s="2"/>
      <c r="G805" s="2"/>
      <c r="H805" s="2"/>
      <c r="I805" s="2"/>
      <c r="J805" s="2"/>
      <c r="K805" s="2"/>
    </row>
    <row r="806" spans="1:11" ht="270" customHeight="1" x14ac:dyDescent="0.25">
      <c r="A806" s="2" t="s">
        <v>0</v>
      </c>
      <c r="B806" s="2" t="s">
        <v>26</v>
      </c>
      <c r="C806" s="4" t="s">
        <v>958</v>
      </c>
      <c r="D806" s="2"/>
      <c r="E806" s="2" t="s">
        <v>4</v>
      </c>
      <c r="F806" s="2" t="s">
        <v>214</v>
      </c>
      <c r="G806" s="2" t="s">
        <v>754</v>
      </c>
      <c r="H806" s="2" t="s">
        <v>88</v>
      </c>
      <c r="I806" s="2">
        <v>2</v>
      </c>
      <c r="J806" s="2"/>
      <c r="K806" s="2" t="s">
        <v>7</v>
      </c>
    </row>
    <row r="807" spans="1:11" x14ac:dyDescent="0.25">
      <c r="A807" s="2"/>
      <c r="B807" s="2"/>
      <c r="C807" s="4"/>
      <c r="D807" s="2"/>
      <c r="E807" s="2"/>
      <c r="F807" s="2"/>
      <c r="G807" s="2"/>
      <c r="H807" s="2"/>
      <c r="I807" s="2"/>
      <c r="J807" s="2"/>
      <c r="K807" s="2"/>
    </row>
    <row r="808" spans="1:11" ht="195" customHeight="1" x14ac:dyDescent="0.25">
      <c r="A808" s="2" t="s">
        <v>0</v>
      </c>
      <c r="B808" s="2" t="s">
        <v>1</v>
      </c>
      <c r="C808" s="4" t="s">
        <v>959</v>
      </c>
      <c r="D808" s="2"/>
      <c r="E808" s="2" t="s">
        <v>4</v>
      </c>
      <c r="F808" s="2" t="s">
        <v>960</v>
      </c>
      <c r="G808" s="2" t="s">
        <v>754</v>
      </c>
      <c r="H808" s="3">
        <v>36550</v>
      </c>
      <c r="I808" s="2">
        <v>4</v>
      </c>
      <c r="J808" s="2"/>
      <c r="K808" s="2" t="s">
        <v>7</v>
      </c>
    </row>
    <row r="809" spans="1:11" x14ac:dyDescent="0.25">
      <c r="A809" s="2"/>
      <c r="B809" s="2"/>
      <c r="C809" s="4"/>
      <c r="D809" s="2"/>
      <c r="E809" s="2"/>
      <c r="F809" s="2"/>
      <c r="G809" s="2"/>
      <c r="H809" s="3"/>
      <c r="I809" s="2"/>
      <c r="J809" s="2"/>
      <c r="K809" s="2"/>
    </row>
    <row r="810" spans="1:11" ht="270" customHeight="1" x14ac:dyDescent="0.25">
      <c r="A810" s="2" t="s">
        <v>0</v>
      </c>
      <c r="B810" s="2" t="s">
        <v>26</v>
      </c>
      <c r="C810" s="4" t="s">
        <v>961</v>
      </c>
      <c r="D810" s="2"/>
      <c r="E810" s="2" t="s">
        <v>4</v>
      </c>
      <c r="F810" s="2" t="s">
        <v>159</v>
      </c>
      <c r="G810" s="2" t="s">
        <v>754</v>
      </c>
      <c r="H810" s="2" t="s">
        <v>88</v>
      </c>
      <c r="I810" s="2">
        <v>4</v>
      </c>
      <c r="J810" s="2"/>
      <c r="K810" s="2" t="s">
        <v>7</v>
      </c>
    </row>
    <row r="811" spans="1:11" x14ac:dyDescent="0.25">
      <c r="A811" s="2"/>
      <c r="B811" s="2"/>
      <c r="C811" s="4"/>
      <c r="D811" s="2"/>
      <c r="E811" s="2"/>
      <c r="F811" s="2"/>
      <c r="G811" s="2"/>
      <c r="H811" s="2"/>
      <c r="I811" s="2"/>
      <c r="J811" s="2"/>
      <c r="K811" s="2"/>
    </row>
    <row r="812" spans="1:11" ht="180" customHeight="1" x14ac:dyDescent="0.25">
      <c r="A812" s="2" t="s">
        <v>0</v>
      </c>
      <c r="B812" s="2" t="s">
        <v>1</v>
      </c>
      <c r="C812" s="4" t="s">
        <v>962</v>
      </c>
      <c r="D812" s="2" t="s">
        <v>11</v>
      </c>
      <c r="E812" s="2" t="s">
        <v>4</v>
      </c>
      <c r="F812" s="2" t="s">
        <v>963</v>
      </c>
      <c r="G812" s="2" t="s">
        <v>950</v>
      </c>
      <c r="H812" s="3">
        <v>36581</v>
      </c>
      <c r="I812" s="2">
        <v>4</v>
      </c>
      <c r="J812" s="2"/>
      <c r="K812" s="2" t="s">
        <v>7</v>
      </c>
    </row>
    <row r="813" spans="1:11" x14ac:dyDescent="0.25">
      <c r="A813" s="2"/>
      <c r="B813" s="2"/>
      <c r="C813" s="4"/>
      <c r="D813" s="2"/>
      <c r="E813" s="2"/>
      <c r="F813" s="2"/>
      <c r="G813" s="2"/>
      <c r="H813" s="3"/>
      <c r="I813" s="2"/>
      <c r="J813" s="2"/>
      <c r="K813" s="2"/>
    </row>
    <row r="814" spans="1:11" ht="180" customHeight="1" x14ac:dyDescent="0.25">
      <c r="A814" s="2" t="s">
        <v>0</v>
      </c>
      <c r="B814" s="2" t="s">
        <v>26</v>
      </c>
      <c r="C814" s="4" t="s">
        <v>964</v>
      </c>
      <c r="D814" s="2" t="s">
        <v>642</v>
      </c>
      <c r="E814" s="2" t="s">
        <v>4</v>
      </c>
      <c r="F814" s="2" t="s">
        <v>965</v>
      </c>
      <c r="G814" s="2" t="s">
        <v>953</v>
      </c>
      <c r="H814" s="2" t="s">
        <v>266</v>
      </c>
      <c r="I814" s="2">
        <v>4</v>
      </c>
      <c r="J814" s="2"/>
      <c r="K814" s="2" t="s">
        <v>7</v>
      </c>
    </row>
    <row r="815" spans="1:11" x14ac:dyDescent="0.25">
      <c r="A815" s="2"/>
      <c r="B815" s="2"/>
      <c r="C815" s="4"/>
      <c r="D815" s="2"/>
      <c r="E815" s="2"/>
      <c r="F815" s="2"/>
      <c r="G815" s="2"/>
      <c r="H815" s="2"/>
      <c r="I815" s="2"/>
      <c r="J815" s="2"/>
      <c r="K815" s="2"/>
    </row>
    <row r="816" spans="1:11" ht="195" customHeight="1" x14ac:dyDescent="0.25">
      <c r="A816" s="2" t="s">
        <v>0</v>
      </c>
      <c r="B816" s="2" t="s">
        <v>1</v>
      </c>
      <c r="C816" s="4" t="s">
        <v>966</v>
      </c>
      <c r="D816" s="2" t="s">
        <v>285</v>
      </c>
      <c r="E816" s="2" t="s">
        <v>4</v>
      </c>
      <c r="F816" s="2" t="s">
        <v>967</v>
      </c>
      <c r="G816" s="2" t="s">
        <v>754</v>
      </c>
      <c r="H816" s="3">
        <v>36671</v>
      </c>
      <c r="I816" s="2">
        <v>4</v>
      </c>
      <c r="J816" s="2"/>
      <c r="K816" s="2" t="s">
        <v>7</v>
      </c>
    </row>
    <row r="817" spans="1:11" x14ac:dyDescent="0.25">
      <c r="A817" s="2"/>
      <c r="B817" s="2"/>
      <c r="C817" s="4"/>
      <c r="D817" s="2"/>
      <c r="E817" s="2"/>
      <c r="F817" s="2"/>
      <c r="G817" s="2"/>
      <c r="H817" s="3"/>
      <c r="I817" s="2"/>
      <c r="J817" s="2"/>
      <c r="K817" s="2"/>
    </row>
    <row r="818" spans="1:11" ht="195" customHeight="1" x14ac:dyDescent="0.25">
      <c r="A818" s="2" t="s">
        <v>0</v>
      </c>
      <c r="B818" s="2" t="s">
        <v>1</v>
      </c>
      <c r="C818" s="4" t="s">
        <v>968</v>
      </c>
      <c r="D818" s="2" t="s">
        <v>969</v>
      </c>
      <c r="E818" s="2" t="s">
        <v>4</v>
      </c>
      <c r="F818" s="2" t="s">
        <v>970</v>
      </c>
      <c r="G818" s="2" t="s">
        <v>971</v>
      </c>
      <c r="H818" s="3">
        <v>36550</v>
      </c>
      <c r="I818" s="2">
        <v>4</v>
      </c>
      <c r="J818" s="2"/>
      <c r="K818" s="2" t="s">
        <v>7</v>
      </c>
    </row>
    <row r="819" spans="1:11" x14ac:dyDescent="0.25">
      <c r="A819" s="2"/>
      <c r="B819" s="2"/>
      <c r="C819" s="4"/>
      <c r="D819" s="2"/>
      <c r="E819" s="2"/>
      <c r="F819" s="2"/>
      <c r="G819" s="2"/>
      <c r="H819" s="3"/>
      <c r="I819" s="2"/>
      <c r="J819" s="2"/>
      <c r="K819" s="2"/>
    </row>
    <row r="820" spans="1:11" ht="270" customHeight="1" x14ac:dyDescent="0.25">
      <c r="A820" s="2" t="s">
        <v>0</v>
      </c>
      <c r="B820" s="2" t="s">
        <v>26</v>
      </c>
      <c r="C820" s="4" t="s">
        <v>972</v>
      </c>
      <c r="D820" s="2"/>
      <c r="E820" s="2" t="s">
        <v>4</v>
      </c>
      <c r="F820" s="2" t="s">
        <v>214</v>
      </c>
      <c r="G820" s="2" t="s">
        <v>971</v>
      </c>
      <c r="H820" s="2" t="s">
        <v>88</v>
      </c>
      <c r="I820" s="2">
        <v>2</v>
      </c>
      <c r="J820" s="2"/>
      <c r="K820" s="2" t="s">
        <v>7</v>
      </c>
    </row>
    <row r="821" spans="1:11" x14ac:dyDescent="0.25">
      <c r="A821" s="2"/>
      <c r="B821" s="2"/>
      <c r="C821" s="4"/>
      <c r="D821" s="2"/>
      <c r="E821" s="2"/>
      <c r="F821" s="2"/>
      <c r="G821" s="2"/>
      <c r="H821" s="2"/>
      <c r="I821" s="2"/>
      <c r="J821" s="2"/>
      <c r="K821" s="2"/>
    </row>
    <row r="822" spans="1:11" ht="270" customHeight="1" x14ac:dyDescent="0.25">
      <c r="A822" s="2" t="s">
        <v>0</v>
      </c>
      <c r="B822" s="2" t="s">
        <v>26</v>
      </c>
      <c r="C822" s="4" t="s">
        <v>973</v>
      </c>
      <c r="D822" s="2"/>
      <c r="E822" s="2" t="s">
        <v>4</v>
      </c>
      <c r="F822" s="2" t="s">
        <v>214</v>
      </c>
      <c r="G822" s="2" t="s">
        <v>953</v>
      </c>
      <c r="H822" s="2" t="e">
        <f>-2 / 1 / 0</f>
        <v>#DIV/0!</v>
      </c>
      <c r="I822" s="2">
        <v>2</v>
      </c>
      <c r="J822" s="2"/>
      <c r="K822" s="2" t="s">
        <v>7</v>
      </c>
    </row>
    <row r="823" spans="1:11" x14ac:dyDescent="0.25">
      <c r="A823" s="2"/>
      <c r="B823" s="2"/>
      <c r="C823" s="4"/>
      <c r="D823" s="2"/>
      <c r="E823" s="2"/>
      <c r="F823" s="2"/>
      <c r="G823" s="2"/>
      <c r="H823" s="2"/>
      <c r="I823" s="2"/>
      <c r="J823" s="2"/>
      <c r="K823" s="2"/>
    </row>
    <row r="824" spans="1:11" ht="270" customHeight="1" x14ac:dyDescent="0.25">
      <c r="A824" s="2" t="s">
        <v>0</v>
      </c>
      <c r="B824" s="2" t="s">
        <v>26</v>
      </c>
      <c r="C824" s="4" t="s">
        <v>974</v>
      </c>
      <c r="D824" s="2"/>
      <c r="E824" s="2" t="s">
        <v>4</v>
      </c>
      <c r="F824" s="2" t="s">
        <v>214</v>
      </c>
      <c r="G824" s="2" t="s">
        <v>953</v>
      </c>
      <c r="H824" s="2" t="s">
        <v>88</v>
      </c>
      <c r="I824" s="2">
        <v>1</v>
      </c>
      <c r="J824" s="2"/>
      <c r="K824" s="2" t="s">
        <v>7</v>
      </c>
    </row>
    <row r="825" spans="1:11" x14ac:dyDescent="0.25">
      <c r="A825" s="2"/>
      <c r="B825" s="2"/>
      <c r="C825" s="4"/>
      <c r="D825" s="2"/>
      <c r="E825" s="2"/>
      <c r="F825" s="2"/>
      <c r="G825" s="2"/>
      <c r="H825" s="2"/>
      <c r="I825" s="2"/>
      <c r="J825" s="2"/>
      <c r="K825" s="2"/>
    </row>
    <row r="826" spans="1:11" ht="195" customHeight="1" x14ac:dyDescent="0.25">
      <c r="A826" s="2" t="s">
        <v>0</v>
      </c>
      <c r="B826" s="2" t="s">
        <v>1</v>
      </c>
      <c r="C826" s="4" t="s">
        <v>975</v>
      </c>
      <c r="D826" s="2"/>
      <c r="E826" s="2" t="s">
        <v>4</v>
      </c>
      <c r="F826" s="2" t="s">
        <v>976</v>
      </c>
      <c r="G826" s="2" t="s">
        <v>971</v>
      </c>
      <c r="H826" s="2" t="s">
        <v>259</v>
      </c>
      <c r="I826" s="2">
        <v>4</v>
      </c>
      <c r="J826" s="2"/>
      <c r="K826" s="2" t="s">
        <v>7</v>
      </c>
    </row>
    <row r="827" spans="1:11" x14ac:dyDescent="0.25">
      <c r="A827" s="2"/>
      <c r="B827" s="2"/>
      <c r="C827" s="4"/>
      <c r="D827" s="2"/>
      <c r="E827" s="2"/>
      <c r="F827" s="2"/>
      <c r="G827" s="2"/>
      <c r="H827" s="2"/>
      <c r="I827" s="2"/>
      <c r="J827" s="2"/>
      <c r="K827" s="2"/>
    </row>
    <row r="828" spans="1:11" ht="195" customHeight="1" x14ac:dyDescent="0.25">
      <c r="A828" s="2" t="s">
        <v>0</v>
      </c>
      <c r="B828" s="2" t="s">
        <v>1</v>
      </c>
      <c r="C828" s="4" t="s">
        <v>977</v>
      </c>
      <c r="D828" s="2"/>
      <c r="E828" s="2" t="s">
        <v>4</v>
      </c>
      <c r="F828" s="2" t="s">
        <v>978</v>
      </c>
      <c r="G828" s="2" t="s">
        <v>971</v>
      </c>
      <c r="H828" s="2" t="s">
        <v>489</v>
      </c>
      <c r="I828" s="2">
        <v>4</v>
      </c>
      <c r="J828" s="2"/>
      <c r="K828" s="2" t="s">
        <v>7</v>
      </c>
    </row>
    <row r="829" spans="1:11" x14ac:dyDescent="0.25">
      <c r="A829" s="2"/>
      <c r="B829" s="2"/>
      <c r="C829" s="4"/>
      <c r="D829" s="2"/>
      <c r="E829" s="2"/>
      <c r="F829" s="2"/>
      <c r="G829" s="2"/>
      <c r="H829" s="2"/>
      <c r="I829" s="2"/>
      <c r="J829" s="2"/>
      <c r="K829" s="2"/>
    </row>
    <row r="830" spans="1:11" ht="180" customHeight="1" x14ac:dyDescent="0.25">
      <c r="A830" s="2" t="s">
        <v>0</v>
      </c>
      <c r="B830" s="2" t="s">
        <v>1</v>
      </c>
      <c r="C830" s="4" t="s">
        <v>979</v>
      </c>
      <c r="D830" s="2" t="s">
        <v>969</v>
      </c>
      <c r="E830" s="2" t="s">
        <v>4</v>
      </c>
      <c r="F830" s="2" t="s">
        <v>980</v>
      </c>
      <c r="G830" s="2" t="s">
        <v>953</v>
      </c>
      <c r="H830" s="3">
        <v>36671</v>
      </c>
      <c r="I830" s="2">
        <v>4</v>
      </c>
    </row>
    <row r="831" spans="1:11" x14ac:dyDescent="0.25">
      <c r="A831" s="2"/>
      <c r="B831" s="2"/>
      <c r="C831" s="4"/>
      <c r="D831" s="2"/>
      <c r="E831" s="2"/>
      <c r="F831" s="2"/>
      <c r="G831" s="2"/>
      <c r="H831" s="3"/>
      <c r="I831" s="2"/>
    </row>
    <row r="834" spans="1:13" ht="165" customHeight="1" x14ac:dyDescent="0.25">
      <c r="A834" s="2" t="s">
        <v>0</v>
      </c>
      <c r="B834" s="2" t="s">
        <v>1</v>
      </c>
      <c r="C834" s="4" t="s">
        <v>981</v>
      </c>
      <c r="D834" s="2"/>
      <c r="E834" s="2" t="s">
        <v>4</v>
      </c>
      <c r="F834" s="2" t="s">
        <v>982</v>
      </c>
      <c r="G834" s="2" t="s">
        <v>983</v>
      </c>
      <c r="H834" s="3">
        <v>36692</v>
      </c>
      <c r="I834" s="2">
        <v>4</v>
      </c>
      <c r="M834">
        <v>1</v>
      </c>
    </row>
    <row r="835" spans="1:13" x14ac:dyDescent="0.25">
      <c r="A835" s="2"/>
      <c r="B835" s="2"/>
      <c r="C835" s="4"/>
      <c r="D835" s="2"/>
      <c r="E835" s="2"/>
      <c r="F835" s="2"/>
      <c r="G835" s="2"/>
      <c r="H835" s="3"/>
      <c r="I835" s="2"/>
    </row>
    <row r="838" spans="1:13" ht="195" customHeight="1" x14ac:dyDescent="0.25">
      <c r="A838" s="2" t="s">
        <v>0</v>
      </c>
      <c r="B838" s="2" t="s">
        <v>26</v>
      </c>
      <c r="C838" s="4" t="s">
        <v>984</v>
      </c>
      <c r="D838" s="2" t="s">
        <v>11</v>
      </c>
      <c r="E838" s="2" t="s">
        <v>4</v>
      </c>
      <c r="F838" s="2" t="s">
        <v>985</v>
      </c>
      <c r="G838" s="2" t="s">
        <v>986</v>
      </c>
      <c r="H838" s="2" t="s">
        <v>266</v>
      </c>
      <c r="I838" s="2">
        <v>4</v>
      </c>
      <c r="J838" s="2"/>
      <c r="K838" s="2" t="s">
        <v>7</v>
      </c>
    </row>
    <row r="839" spans="1:13" x14ac:dyDescent="0.25">
      <c r="A839" s="2"/>
      <c r="B839" s="2"/>
      <c r="C839" s="4"/>
      <c r="D839" s="2"/>
      <c r="E839" s="2"/>
      <c r="F839" s="2"/>
      <c r="G839" s="2"/>
      <c r="H839" s="2"/>
      <c r="I839" s="2"/>
      <c r="J839" s="2"/>
      <c r="K839" s="2"/>
    </row>
    <row r="840" spans="1:13" ht="180" customHeight="1" x14ac:dyDescent="0.25">
      <c r="A840" s="2" t="s">
        <v>0</v>
      </c>
      <c r="B840" s="2" t="s">
        <v>1</v>
      </c>
      <c r="C840" s="4" t="s">
        <v>987</v>
      </c>
      <c r="D840" s="2" t="s">
        <v>11</v>
      </c>
      <c r="E840" s="2" t="s">
        <v>4</v>
      </c>
      <c r="F840" s="2" t="s">
        <v>988</v>
      </c>
      <c r="G840" s="2" t="s">
        <v>989</v>
      </c>
      <c r="H840" s="3">
        <v>36581</v>
      </c>
      <c r="I840" s="2">
        <v>4</v>
      </c>
      <c r="J840" s="2"/>
      <c r="K840" s="2" t="s">
        <v>7</v>
      </c>
    </row>
    <row r="841" spans="1:13" x14ac:dyDescent="0.25">
      <c r="A841" s="2"/>
      <c r="B841" s="2"/>
      <c r="C841" s="4"/>
      <c r="D841" s="2"/>
      <c r="E841" s="2"/>
      <c r="F841" s="2"/>
      <c r="G841" s="2"/>
      <c r="H841" s="3"/>
      <c r="I841" s="2"/>
      <c r="J841" s="2"/>
      <c r="K841" s="2"/>
    </row>
    <row r="842" spans="1:13" ht="180" customHeight="1" x14ac:dyDescent="0.25">
      <c r="A842" s="2" t="s">
        <v>0</v>
      </c>
      <c r="B842" s="2" t="s">
        <v>26</v>
      </c>
      <c r="C842" s="4" t="s">
        <v>990</v>
      </c>
      <c r="D842" s="2" t="s">
        <v>11</v>
      </c>
      <c r="E842" s="2" t="s">
        <v>4</v>
      </c>
      <c r="F842" s="2" t="s">
        <v>991</v>
      </c>
      <c r="G842" s="2" t="s">
        <v>989</v>
      </c>
      <c r="H842" s="2" t="e">
        <f>-1 / 25 / 0</f>
        <v>#DIV/0!</v>
      </c>
      <c r="I842" s="2">
        <v>4</v>
      </c>
      <c r="J842" s="2"/>
      <c r="K842" s="2" t="s">
        <v>7</v>
      </c>
    </row>
    <row r="843" spans="1:13" x14ac:dyDescent="0.25">
      <c r="A843" s="2"/>
      <c r="B843" s="2"/>
      <c r="C843" s="4"/>
      <c r="D843" s="2"/>
      <c r="E843" s="2"/>
      <c r="F843" s="2"/>
      <c r="G843" s="2"/>
      <c r="H843" s="2"/>
      <c r="I843" s="2"/>
      <c r="J843" s="2"/>
      <c r="K843" s="2"/>
    </row>
    <row r="844" spans="1:13" ht="180" customHeight="1" x14ac:dyDescent="0.25">
      <c r="A844" s="2" t="s">
        <v>0</v>
      </c>
      <c r="B844" s="2" t="s">
        <v>26</v>
      </c>
      <c r="C844" s="4" t="s">
        <v>992</v>
      </c>
      <c r="D844" s="2" t="s">
        <v>11</v>
      </c>
      <c r="E844" s="2" t="s">
        <v>4</v>
      </c>
      <c r="F844" s="2" t="s">
        <v>993</v>
      </c>
      <c r="G844" s="2" t="s">
        <v>994</v>
      </c>
      <c r="H844" s="2" t="e">
        <f>-1 / 25 / 0</f>
        <v>#DIV/0!</v>
      </c>
      <c r="I844" s="2">
        <v>4</v>
      </c>
      <c r="J844" s="2"/>
      <c r="K844" s="2" t="s">
        <v>7</v>
      </c>
    </row>
    <row r="845" spans="1:13" x14ac:dyDescent="0.25">
      <c r="A845" s="2"/>
      <c r="B845" s="2"/>
      <c r="C845" s="4"/>
      <c r="D845" s="2"/>
      <c r="E845" s="2"/>
      <c r="F845" s="2"/>
      <c r="G845" s="2"/>
      <c r="H845" s="2"/>
      <c r="I845" s="2"/>
      <c r="J845" s="2"/>
      <c r="K845" s="2"/>
    </row>
    <row r="846" spans="1:13" ht="180" customHeight="1" x14ac:dyDescent="0.25">
      <c r="A846" s="2" t="s">
        <v>0</v>
      </c>
      <c r="B846" s="2" t="s">
        <v>1</v>
      </c>
      <c r="C846" s="4" t="s">
        <v>995</v>
      </c>
      <c r="D846" s="2" t="s">
        <v>11</v>
      </c>
      <c r="E846" s="2" t="s">
        <v>4</v>
      </c>
      <c r="F846" s="2" t="s">
        <v>996</v>
      </c>
      <c r="G846" s="2" t="s">
        <v>997</v>
      </c>
      <c r="H846" s="3">
        <v>36610</v>
      </c>
      <c r="I846" s="2">
        <v>4</v>
      </c>
      <c r="J846" s="2"/>
      <c r="K846" s="2" t="s">
        <v>7</v>
      </c>
    </row>
    <row r="847" spans="1:13" x14ac:dyDescent="0.25">
      <c r="A847" s="2"/>
      <c r="B847" s="2"/>
      <c r="C847" s="4"/>
      <c r="D847" s="2"/>
      <c r="E847" s="2"/>
      <c r="F847" s="2"/>
      <c r="G847" s="2"/>
      <c r="H847" s="3"/>
      <c r="I847" s="2"/>
      <c r="J847" s="2"/>
      <c r="K847" s="2"/>
    </row>
    <row r="848" spans="1:13" ht="240" customHeight="1" x14ac:dyDescent="0.25">
      <c r="A848" s="2" t="s">
        <v>0</v>
      </c>
      <c r="B848" s="2" t="s">
        <v>26</v>
      </c>
      <c r="C848" s="4" t="s">
        <v>998</v>
      </c>
      <c r="D848" s="2"/>
      <c r="E848" s="2" t="s">
        <v>4</v>
      </c>
      <c r="F848" s="2" t="s">
        <v>84</v>
      </c>
      <c r="G848" s="2" t="s">
        <v>743</v>
      </c>
      <c r="H848" s="2" t="s">
        <v>88</v>
      </c>
      <c r="I848" s="2">
        <v>2</v>
      </c>
      <c r="J848" s="2"/>
      <c r="K848" s="2" t="s">
        <v>7</v>
      </c>
    </row>
    <row r="849" spans="1:11" x14ac:dyDescent="0.25">
      <c r="A849" s="2"/>
      <c r="B849" s="2"/>
      <c r="C849" s="4"/>
      <c r="D849" s="2"/>
      <c r="E849" s="2"/>
      <c r="F849" s="2"/>
      <c r="G849" s="2"/>
      <c r="H849" s="2"/>
      <c r="I849" s="2"/>
      <c r="J849" s="2"/>
      <c r="K849" s="2"/>
    </row>
    <row r="850" spans="1:11" ht="240" customHeight="1" x14ac:dyDescent="0.25">
      <c r="A850" s="2" t="s">
        <v>0</v>
      </c>
      <c r="B850" s="2" t="s">
        <v>26</v>
      </c>
      <c r="C850" s="4" t="s">
        <v>999</v>
      </c>
      <c r="D850" s="2"/>
      <c r="E850" s="2" t="s">
        <v>4</v>
      </c>
      <c r="F850" s="2" t="s">
        <v>106</v>
      </c>
      <c r="G850" s="2" t="s">
        <v>738</v>
      </c>
      <c r="H850" s="2" t="s">
        <v>88</v>
      </c>
      <c r="I850" s="2">
        <v>2</v>
      </c>
      <c r="J850" s="2"/>
      <c r="K850" s="2" t="s">
        <v>7</v>
      </c>
    </row>
    <row r="851" spans="1:11" x14ac:dyDescent="0.25">
      <c r="A851" s="2"/>
      <c r="B851" s="2"/>
      <c r="C851" s="4"/>
      <c r="D851" s="2"/>
      <c r="E851" s="2"/>
      <c r="F851" s="2"/>
      <c r="G851" s="2"/>
      <c r="H851" s="2"/>
      <c r="I851" s="2"/>
      <c r="J851" s="2"/>
      <c r="K851" s="2"/>
    </row>
    <row r="852" spans="1:11" ht="180" customHeight="1" x14ac:dyDescent="0.25">
      <c r="A852" s="2" t="s">
        <v>0</v>
      </c>
      <c r="B852" s="2" t="s">
        <v>26</v>
      </c>
      <c r="C852" s="4" t="s">
        <v>1000</v>
      </c>
      <c r="D852" s="2" t="s">
        <v>66</v>
      </c>
      <c r="E852" s="2" t="s">
        <v>4</v>
      </c>
      <c r="F852" s="2" t="s">
        <v>1001</v>
      </c>
      <c r="G852" s="2" t="s">
        <v>994</v>
      </c>
      <c r="H852" s="2" t="s">
        <v>119</v>
      </c>
      <c r="I852" s="2">
        <v>4</v>
      </c>
      <c r="J852" s="2"/>
      <c r="K852" s="2" t="s">
        <v>7</v>
      </c>
    </row>
    <row r="853" spans="1:11" x14ac:dyDescent="0.25">
      <c r="A853" s="2"/>
      <c r="B853" s="2"/>
      <c r="C853" s="4"/>
      <c r="D853" s="2"/>
      <c r="E853" s="2"/>
      <c r="F853" s="2"/>
      <c r="G853" s="2"/>
      <c r="H853" s="2"/>
      <c r="I853" s="2"/>
      <c r="J853" s="2"/>
      <c r="K853" s="2"/>
    </row>
    <row r="854" spans="1:11" ht="180" customHeight="1" x14ac:dyDescent="0.25">
      <c r="A854" s="2" t="s">
        <v>0</v>
      </c>
      <c r="B854" s="2" t="s">
        <v>26</v>
      </c>
      <c r="C854" s="4" t="s">
        <v>1002</v>
      </c>
      <c r="D854" s="2"/>
      <c r="E854" s="2" t="s">
        <v>4</v>
      </c>
      <c r="F854" s="2" t="s">
        <v>1003</v>
      </c>
      <c r="G854" s="2" t="s">
        <v>994</v>
      </c>
      <c r="H854" s="2" t="s">
        <v>1004</v>
      </c>
      <c r="I854" s="2">
        <v>0</v>
      </c>
      <c r="J854" s="2"/>
      <c r="K854" s="2" t="s">
        <v>7</v>
      </c>
    </row>
    <row r="855" spans="1:11" x14ac:dyDescent="0.25">
      <c r="A855" s="2"/>
      <c r="B855" s="2"/>
      <c r="C855" s="4"/>
      <c r="D855" s="2"/>
      <c r="E855" s="2"/>
      <c r="F855" s="2"/>
      <c r="G855" s="2"/>
      <c r="H855" s="2"/>
      <c r="I855" s="2"/>
      <c r="J855" s="2"/>
      <c r="K855" s="2"/>
    </row>
    <row r="856" spans="1:11" ht="180" customHeight="1" x14ac:dyDescent="0.25">
      <c r="A856" s="2" t="s">
        <v>0</v>
      </c>
      <c r="B856" s="2" t="s">
        <v>26</v>
      </c>
      <c r="C856" s="4" t="s">
        <v>1005</v>
      </c>
      <c r="D856" s="2"/>
      <c r="E856" s="2" t="s">
        <v>4</v>
      </c>
      <c r="F856" s="2" t="s">
        <v>1006</v>
      </c>
      <c r="G856" s="2" t="s">
        <v>994</v>
      </c>
      <c r="H856" s="2" t="s">
        <v>1004</v>
      </c>
      <c r="I856" s="2">
        <v>0</v>
      </c>
      <c r="J856" s="2"/>
      <c r="K856" s="2" t="s">
        <v>7</v>
      </c>
    </row>
    <row r="857" spans="1:11" x14ac:dyDescent="0.25">
      <c r="A857" s="2"/>
      <c r="B857" s="2"/>
      <c r="C857" s="4"/>
      <c r="D857" s="2"/>
      <c r="E857" s="2"/>
      <c r="F857" s="2"/>
      <c r="G857" s="2"/>
      <c r="H857" s="2"/>
      <c r="I857" s="2"/>
      <c r="J857" s="2"/>
      <c r="K857" s="2"/>
    </row>
    <row r="858" spans="1:11" ht="180" customHeight="1" x14ac:dyDescent="0.25">
      <c r="A858" s="2" t="s">
        <v>0</v>
      </c>
      <c r="B858" s="2" t="s">
        <v>26</v>
      </c>
      <c r="C858" s="4" t="s">
        <v>1007</v>
      </c>
      <c r="D858" s="2"/>
      <c r="E858" s="2" t="s">
        <v>4</v>
      </c>
      <c r="F858" s="2" t="s">
        <v>1008</v>
      </c>
      <c r="G858" s="2" t="s">
        <v>994</v>
      </c>
      <c r="H858" s="2" t="s">
        <v>1004</v>
      </c>
      <c r="I858" s="2">
        <v>0</v>
      </c>
      <c r="J858" s="2"/>
      <c r="K858" s="2" t="s">
        <v>7</v>
      </c>
    </row>
    <row r="859" spans="1:11" x14ac:dyDescent="0.25">
      <c r="A859" s="2"/>
      <c r="B859" s="2"/>
      <c r="C859" s="4"/>
      <c r="D859" s="2"/>
      <c r="E859" s="2"/>
      <c r="F859" s="2"/>
      <c r="G859" s="2"/>
      <c r="H859" s="2"/>
      <c r="I859" s="2"/>
      <c r="J859" s="2"/>
      <c r="K859" s="2"/>
    </row>
    <row r="860" spans="1:11" ht="180" customHeight="1" x14ac:dyDescent="0.25">
      <c r="A860" s="2" t="s">
        <v>0</v>
      </c>
      <c r="B860" s="2" t="s">
        <v>26</v>
      </c>
      <c r="C860" s="4" t="s">
        <v>1009</v>
      </c>
      <c r="D860" s="2"/>
      <c r="E860" s="2" t="s">
        <v>4</v>
      </c>
      <c r="F860" s="2" t="s">
        <v>1010</v>
      </c>
      <c r="G860" s="2" t="s">
        <v>994</v>
      </c>
      <c r="H860" s="2" t="s">
        <v>1004</v>
      </c>
      <c r="I860" s="2">
        <v>0</v>
      </c>
      <c r="J860" s="2"/>
      <c r="K860" s="2" t="s">
        <v>7</v>
      </c>
    </row>
    <row r="861" spans="1:11" x14ac:dyDescent="0.25">
      <c r="A861" s="2"/>
      <c r="B861" s="2"/>
      <c r="C861" s="4"/>
      <c r="D861" s="2"/>
      <c r="E861" s="2"/>
      <c r="F861" s="2"/>
      <c r="G861" s="2"/>
      <c r="H861" s="2"/>
      <c r="I861" s="2"/>
      <c r="J861" s="2"/>
      <c r="K861" s="2"/>
    </row>
    <row r="862" spans="1:11" ht="180" customHeight="1" x14ac:dyDescent="0.25">
      <c r="A862" s="2" t="s">
        <v>0</v>
      </c>
      <c r="B862" s="2" t="s">
        <v>26</v>
      </c>
      <c r="C862" s="4" t="s">
        <v>1011</v>
      </c>
      <c r="D862" s="2"/>
      <c r="E862" s="2" t="s">
        <v>4</v>
      </c>
      <c r="F862" s="2" t="s">
        <v>1012</v>
      </c>
      <c r="G862" s="2" t="s">
        <v>994</v>
      </c>
      <c r="H862" s="2" t="s">
        <v>1004</v>
      </c>
      <c r="I862" s="2">
        <v>0</v>
      </c>
      <c r="J862" s="2"/>
      <c r="K862" s="2" t="s">
        <v>7</v>
      </c>
    </row>
    <row r="863" spans="1:11" x14ac:dyDescent="0.25">
      <c r="A863" s="2"/>
      <c r="B863" s="2"/>
      <c r="C863" s="4"/>
      <c r="D863" s="2"/>
      <c r="E863" s="2"/>
      <c r="F863" s="2"/>
      <c r="G863" s="2"/>
      <c r="H863" s="2"/>
      <c r="I863" s="2"/>
      <c r="J863" s="2"/>
      <c r="K863" s="2"/>
    </row>
    <row r="864" spans="1:11" ht="180" customHeight="1" x14ac:dyDescent="0.25">
      <c r="A864" s="2" t="s">
        <v>0</v>
      </c>
      <c r="B864" s="2" t="s">
        <v>26</v>
      </c>
      <c r="C864" s="4" t="s">
        <v>1013</v>
      </c>
      <c r="D864" s="2"/>
      <c r="E864" s="2" t="s">
        <v>4</v>
      </c>
      <c r="F864" s="2" t="s">
        <v>1014</v>
      </c>
      <c r="G864" s="2" t="s">
        <v>994</v>
      </c>
      <c r="H864" s="2" t="s">
        <v>1004</v>
      </c>
      <c r="I864" s="2">
        <v>0</v>
      </c>
      <c r="J864" s="2"/>
      <c r="K864" s="2" t="s">
        <v>7</v>
      </c>
    </row>
    <row r="865" spans="1:14" x14ac:dyDescent="0.25">
      <c r="A865" s="2"/>
      <c r="B865" s="2"/>
      <c r="C865" s="4"/>
      <c r="D865" s="2"/>
      <c r="E865" s="2"/>
      <c r="F865" s="2"/>
      <c r="G865" s="2"/>
      <c r="H865" s="2"/>
      <c r="I865" s="2"/>
      <c r="J865" s="2"/>
      <c r="K865" s="2"/>
    </row>
    <row r="866" spans="1:14" ht="180" customHeight="1" x14ac:dyDescent="0.25">
      <c r="A866" s="2" t="s">
        <v>0</v>
      </c>
      <c r="B866" s="2" t="s">
        <v>26</v>
      </c>
      <c r="C866" s="4" t="s">
        <v>1015</v>
      </c>
      <c r="D866" s="2"/>
      <c r="E866" s="2" t="s">
        <v>4</v>
      </c>
      <c r="F866" s="2" t="s">
        <v>1016</v>
      </c>
      <c r="G866" s="2" t="s">
        <v>994</v>
      </c>
      <c r="H866" s="2" t="s">
        <v>1004</v>
      </c>
      <c r="I866" s="2">
        <v>0</v>
      </c>
      <c r="J866" s="2"/>
      <c r="K866" s="2" t="s">
        <v>7</v>
      </c>
    </row>
    <row r="867" spans="1:14" x14ac:dyDescent="0.25">
      <c r="A867" s="2"/>
      <c r="B867" s="2"/>
      <c r="C867" s="4"/>
      <c r="D867" s="2"/>
      <c r="E867" s="2"/>
      <c r="F867" s="2"/>
      <c r="G867" s="2"/>
      <c r="H867" s="2"/>
      <c r="I867" s="2"/>
      <c r="J867" s="2"/>
      <c r="K867" s="2"/>
    </row>
    <row r="868" spans="1:14" ht="180" customHeight="1" x14ac:dyDescent="0.25">
      <c r="A868" s="2" t="s">
        <v>0</v>
      </c>
      <c r="B868" s="2" t="s">
        <v>26</v>
      </c>
      <c r="C868" s="4" t="s">
        <v>1017</v>
      </c>
      <c r="D868" s="2"/>
      <c r="E868" s="2" t="s">
        <v>4</v>
      </c>
      <c r="F868" s="2" t="s">
        <v>1018</v>
      </c>
      <c r="G868" s="2" t="s">
        <v>994</v>
      </c>
      <c r="H868" s="2" t="s">
        <v>1004</v>
      </c>
      <c r="I868" s="2">
        <v>0</v>
      </c>
      <c r="J868" s="2"/>
      <c r="K868" s="2" t="s">
        <v>7</v>
      </c>
    </row>
    <row r="869" spans="1:14" x14ac:dyDescent="0.25">
      <c r="A869" s="2"/>
      <c r="B869" s="2"/>
      <c r="C869" s="4"/>
      <c r="D869" s="2"/>
      <c r="E869" s="2"/>
      <c r="F869" s="2"/>
      <c r="G869" s="2"/>
      <c r="H869" s="2"/>
      <c r="I869" s="2"/>
      <c r="J869" s="2"/>
      <c r="K869" s="2"/>
    </row>
    <row r="870" spans="1:14" ht="180" customHeight="1" x14ac:dyDescent="0.25">
      <c r="A870" s="2" t="s">
        <v>0</v>
      </c>
      <c r="B870" s="2" t="s">
        <v>26</v>
      </c>
      <c r="C870" s="4" t="s">
        <v>1019</v>
      </c>
      <c r="D870" s="2"/>
      <c r="E870" s="2" t="s">
        <v>4</v>
      </c>
      <c r="F870" s="2" t="s">
        <v>1020</v>
      </c>
      <c r="G870" s="2" t="s">
        <v>994</v>
      </c>
      <c r="H870" s="2" t="s">
        <v>1004</v>
      </c>
      <c r="I870" s="2">
        <v>0</v>
      </c>
      <c r="J870" s="2"/>
      <c r="K870" s="2" t="s">
        <v>7</v>
      </c>
    </row>
    <row r="871" spans="1:14" x14ac:dyDescent="0.25">
      <c r="A871" s="2"/>
      <c r="B871" s="2"/>
      <c r="C871" s="4"/>
      <c r="D871" s="2"/>
      <c r="E871" s="2"/>
      <c r="F871" s="2"/>
      <c r="G871" s="2"/>
      <c r="H871" s="2"/>
      <c r="I871" s="2"/>
      <c r="J871" s="2"/>
      <c r="K871" s="2"/>
    </row>
    <row r="872" spans="1:14" ht="180" customHeight="1" x14ac:dyDescent="0.25">
      <c r="A872" s="2" t="s">
        <v>0</v>
      </c>
      <c r="B872" s="2" t="s">
        <v>26</v>
      </c>
      <c r="C872" s="4" t="s">
        <v>1021</v>
      </c>
      <c r="D872" s="2"/>
      <c r="E872" s="2" t="s">
        <v>4</v>
      </c>
      <c r="F872" s="2" t="s">
        <v>1022</v>
      </c>
      <c r="G872" s="2" t="s">
        <v>994</v>
      </c>
      <c r="H872" s="2" t="s">
        <v>1004</v>
      </c>
      <c r="I872" s="2">
        <v>0</v>
      </c>
      <c r="J872" s="2"/>
      <c r="K872" s="2" t="s">
        <v>7</v>
      </c>
      <c r="M872">
        <v>5</v>
      </c>
      <c r="N872">
        <v>-5</v>
      </c>
    </row>
    <row r="873" spans="1:14" x14ac:dyDescent="0.25">
      <c r="A873" s="2"/>
      <c r="B873" s="2"/>
      <c r="C873" s="4"/>
      <c r="D873" s="2"/>
      <c r="E873" s="2"/>
      <c r="F873" s="2"/>
      <c r="G873" s="2"/>
      <c r="H873" s="2"/>
      <c r="I873" s="2"/>
      <c r="J873" s="2"/>
      <c r="K873" s="2"/>
    </row>
    <row r="874" spans="1:14" ht="195" customHeight="1" x14ac:dyDescent="0.25">
      <c r="A874" s="2" t="s">
        <v>0</v>
      </c>
      <c r="B874" s="2" t="s">
        <v>1</v>
      </c>
      <c r="C874" s="4" t="s">
        <v>1023</v>
      </c>
      <c r="D874" s="2" t="s">
        <v>11</v>
      </c>
      <c r="E874" s="2" t="s">
        <v>4</v>
      </c>
      <c r="F874" s="2" t="s">
        <v>1024</v>
      </c>
      <c r="G874" s="2" t="s">
        <v>743</v>
      </c>
      <c r="H874" s="3">
        <v>36885</v>
      </c>
      <c r="I874" s="2">
        <v>4</v>
      </c>
      <c r="J874" s="2"/>
      <c r="K874" s="2" t="s">
        <v>7</v>
      </c>
    </row>
    <row r="875" spans="1:14" x14ac:dyDescent="0.25">
      <c r="A875" s="2"/>
      <c r="B875" s="2"/>
      <c r="C875" s="4"/>
      <c r="D875" s="2"/>
      <c r="E875" s="2"/>
      <c r="F875" s="2"/>
      <c r="G875" s="2"/>
      <c r="H875" s="3"/>
      <c r="I875" s="2"/>
      <c r="J875" s="2"/>
      <c r="K875" s="2"/>
    </row>
    <row r="876" spans="1:14" ht="195" customHeight="1" x14ac:dyDescent="0.25">
      <c r="A876" s="2" t="s">
        <v>0</v>
      </c>
      <c r="B876" s="2" t="s">
        <v>1</v>
      </c>
      <c r="C876" s="4" t="s">
        <v>1025</v>
      </c>
      <c r="D876" s="2" t="s">
        <v>11</v>
      </c>
      <c r="E876" s="2" t="s">
        <v>4</v>
      </c>
      <c r="F876" s="2" t="s">
        <v>1026</v>
      </c>
      <c r="G876" s="2" t="s">
        <v>743</v>
      </c>
      <c r="H876" s="3">
        <v>36702</v>
      </c>
      <c r="I876" s="2">
        <v>4</v>
      </c>
    </row>
    <row r="877" spans="1:14" x14ac:dyDescent="0.25">
      <c r="A877" s="2"/>
      <c r="B877" s="2"/>
      <c r="C877" s="4"/>
      <c r="D877" s="2"/>
      <c r="E877" s="2"/>
      <c r="F877" s="2"/>
      <c r="G877" s="2"/>
      <c r="H877" s="3"/>
      <c r="I877" s="2"/>
    </row>
    <row r="880" spans="1:14" ht="210" customHeight="1" x14ac:dyDescent="0.25">
      <c r="A880" s="2" t="s">
        <v>0</v>
      </c>
      <c r="B880" s="2" t="s">
        <v>1</v>
      </c>
      <c r="C880" s="4" t="s">
        <v>1027</v>
      </c>
      <c r="D880" s="2" t="s">
        <v>11</v>
      </c>
      <c r="E880" s="2" t="s">
        <v>4</v>
      </c>
      <c r="F880" s="2" t="s">
        <v>1028</v>
      </c>
      <c r="G880" s="2" t="s">
        <v>1029</v>
      </c>
      <c r="H880" s="3">
        <v>36550</v>
      </c>
      <c r="I880" s="2">
        <v>4</v>
      </c>
      <c r="J880" s="2"/>
      <c r="K880" s="2" t="s">
        <v>7</v>
      </c>
    </row>
    <row r="881" spans="1:11" x14ac:dyDescent="0.25">
      <c r="A881" s="2"/>
      <c r="B881" s="2"/>
      <c r="C881" s="4"/>
      <c r="D881" s="2"/>
      <c r="E881" s="2"/>
      <c r="F881" s="2"/>
      <c r="G881" s="2"/>
      <c r="H881" s="3"/>
      <c r="I881" s="2"/>
      <c r="J881" s="2"/>
      <c r="K881" s="2"/>
    </row>
    <row r="882" spans="1:11" ht="210" customHeight="1" x14ac:dyDescent="0.25">
      <c r="A882" s="2" t="s">
        <v>0</v>
      </c>
      <c r="B882" s="2" t="s">
        <v>26</v>
      </c>
      <c r="C882" s="4" t="s">
        <v>1030</v>
      </c>
      <c r="D882" s="2" t="s">
        <v>11</v>
      </c>
      <c r="E882" s="2" t="s">
        <v>4</v>
      </c>
      <c r="F882" s="2" t="s">
        <v>1031</v>
      </c>
      <c r="G882" s="2" t="s">
        <v>1029</v>
      </c>
      <c r="H882" s="2" t="s">
        <v>266</v>
      </c>
      <c r="I882" s="2">
        <v>4</v>
      </c>
      <c r="J882" s="2"/>
      <c r="K882" s="2" t="s">
        <v>7</v>
      </c>
    </row>
    <row r="883" spans="1:11" x14ac:dyDescent="0.25">
      <c r="A883" s="2"/>
      <c r="B883" s="2"/>
      <c r="C883" s="4"/>
      <c r="D883" s="2"/>
      <c r="E883" s="2"/>
      <c r="F883" s="2"/>
      <c r="G883" s="2"/>
      <c r="H883" s="2"/>
      <c r="I883" s="2"/>
      <c r="J883" s="2"/>
      <c r="K883" s="2"/>
    </row>
    <row r="884" spans="1:11" ht="195" customHeight="1" x14ac:dyDescent="0.25">
      <c r="A884" s="2" t="s">
        <v>0</v>
      </c>
      <c r="B884" s="2" t="s">
        <v>1</v>
      </c>
      <c r="C884" s="4" t="s">
        <v>1032</v>
      </c>
      <c r="D884" s="2"/>
      <c r="E884" s="2" t="s">
        <v>4</v>
      </c>
      <c r="F884" s="2" t="s">
        <v>1033</v>
      </c>
      <c r="G884" s="2" t="s">
        <v>986</v>
      </c>
      <c r="H884" s="3">
        <v>36550</v>
      </c>
      <c r="I884" s="2">
        <v>4</v>
      </c>
      <c r="J884" s="2"/>
      <c r="K884" s="2" t="s">
        <v>7</v>
      </c>
    </row>
    <row r="885" spans="1:11" x14ac:dyDescent="0.25">
      <c r="A885" s="2"/>
      <c r="B885" s="2"/>
      <c r="C885" s="4"/>
      <c r="D885" s="2"/>
      <c r="E885" s="2"/>
      <c r="F885" s="2"/>
      <c r="G885" s="2"/>
      <c r="H885" s="3"/>
      <c r="I885" s="2"/>
      <c r="J885" s="2"/>
      <c r="K885" s="2"/>
    </row>
    <row r="886" spans="1:11" ht="210" customHeight="1" x14ac:dyDescent="0.25">
      <c r="A886" s="2" t="s">
        <v>0</v>
      </c>
      <c r="B886" s="2" t="s">
        <v>1</v>
      </c>
      <c r="C886" s="4" t="s">
        <v>1034</v>
      </c>
      <c r="D886" s="2" t="s">
        <v>66</v>
      </c>
      <c r="E886" s="2" t="s">
        <v>4</v>
      </c>
      <c r="F886" s="2" t="s">
        <v>1035</v>
      </c>
      <c r="G886" s="2" t="s">
        <v>1036</v>
      </c>
      <c r="H886" s="3">
        <v>36545</v>
      </c>
      <c r="I886" s="2">
        <v>4</v>
      </c>
      <c r="J886" s="2"/>
      <c r="K886" s="2" t="s">
        <v>7</v>
      </c>
    </row>
    <row r="887" spans="1:11" x14ac:dyDescent="0.25">
      <c r="A887" s="2"/>
      <c r="B887" s="2"/>
      <c r="C887" s="4"/>
      <c r="D887" s="2"/>
      <c r="E887" s="2"/>
      <c r="F887" s="2"/>
      <c r="G887" s="2"/>
      <c r="H887" s="3"/>
      <c r="I887" s="2"/>
      <c r="J887" s="2"/>
      <c r="K887" s="2"/>
    </row>
    <row r="888" spans="1:11" ht="210" customHeight="1" x14ac:dyDescent="0.25">
      <c r="A888" s="2" t="s">
        <v>0</v>
      </c>
      <c r="B888" s="2" t="s">
        <v>26</v>
      </c>
      <c r="C888" s="4" t="s">
        <v>1037</v>
      </c>
      <c r="D888" s="2" t="s">
        <v>66</v>
      </c>
      <c r="E888" s="2" t="s">
        <v>4</v>
      </c>
      <c r="F888" s="2" t="s">
        <v>1038</v>
      </c>
      <c r="G888" s="2" t="s">
        <v>1036</v>
      </c>
      <c r="H888" s="2" t="s">
        <v>119</v>
      </c>
      <c r="I888" s="2">
        <v>4</v>
      </c>
      <c r="J888" s="2"/>
      <c r="K888" s="2" t="s">
        <v>7</v>
      </c>
    </row>
    <row r="889" spans="1:11" x14ac:dyDescent="0.25">
      <c r="A889" s="2"/>
      <c r="B889" s="2"/>
      <c r="C889" s="4"/>
      <c r="D889" s="2"/>
      <c r="E889" s="2"/>
      <c r="F889" s="2"/>
      <c r="G889" s="2"/>
      <c r="H889" s="2"/>
      <c r="I889" s="2"/>
      <c r="J889" s="2"/>
      <c r="K889" s="2"/>
    </row>
    <row r="890" spans="1:11" ht="195" customHeight="1" x14ac:dyDescent="0.25">
      <c r="A890" s="2" t="s">
        <v>0</v>
      </c>
      <c r="B890" s="2" t="s">
        <v>26</v>
      </c>
      <c r="C890" s="4" t="s">
        <v>1039</v>
      </c>
      <c r="D890" s="2"/>
      <c r="E890" s="2" t="s">
        <v>4</v>
      </c>
      <c r="F890" s="2" t="s">
        <v>1040</v>
      </c>
      <c r="G890" s="2" t="s">
        <v>1041</v>
      </c>
      <c r="H890" s="2" t="s">
        <v>266</v>
      </c>
      <c r="I890" s="2">
        <v>4</v>
      </c>
      <c r="J890" s="2"/>
      <c r="K890" s="2" t="s">
        <v>7</v>
      </c>
    </row>
    <row r="891" spans="1:11" x14ac:dyDescent="0.25">
      <c r="A891" s="2"/>
      <c r="B891" s="2"/>
      <c r="C891" s="4"/>
      <c r="D891" s="2"/>
      <c r="E891" s="2"/>
      <c r="F891" s="2"/>
      <c r="G891" s="2"/>
      <c r="H891" s="2"/>
      <c r="I891" s="2"/>
      <c r="J891" s="2"/>
      <c r="K891" s="2"/>
    </row>
    <row r="892" spans="1:11" ht="195" customHeight="1" x14ac:dyDescent="0.25">
      <c r="A892" s="2" t="s">
        <v>0</v>
      </c>
      <c r="B892" s="2" t="s">
        <v>26</v>
      </c>
      <c r="C892" s="4" t="s">
        <v>1042</v>
      </c>
      <c r="D892" s="2"/>
      <c r="E892" s="2" t="s">
        <v>4</v>
      </c>
      <c r="F892" s="2" t="s">
        <v>1043</v>
      </c>
      <c r="G892" s="2" t="s">
        <v>1041</v>
      </c>
      <c r="H892" s="2" t="s">
        <v>266</v>
      </c>
      <c r="I892" s="2">
        <v>4</v>
      </c>
      <c r="J892" s="2"/>
      <c r="K892" s="2" t="s">
        <v>7</v>
      </c>
    </row>
    <row r="893" spans="1:11" x14ac:dyDescent="0.25">
      <c r="A893" s="2"/>
      <c r="B893" s="2"/>
      <c r="C893" s="4"/>
      <c r="D893" s="2"/>
      <c r="E893" s="2"/>
      <c r="F893" s="2"/>
      <c r="G893" s="2"/>
      <c r="H893" s="2"/>
      <c r="I893" s="2"/>
      <c r="J893" s="2"/>
      <c r="K893" s="2"/>
    </row>
    <row r="894" spans="1:11" ht="270" customHeight="1" x14ac:dyDescent="0.25">
      <c r="A894" s="2" t="s">
        <v>0</v>
      </c>
      <c r="B894" s="2" t="s">
        <v>26</v>
      </c>
      <c r="C894" s="4" t="s">
        <v>1044</v>
      </c>
      <c r="D894" s="2"/>
      <c r="E894" s="2" t="s">
        <v>4</v>
      </c>
      <c r="F894" s="2" t="s">
        <v>214</v>
      </c>
      <c r="G894" s="2" t="s">
        <v>1045</v>
      </c>
      <c r="H894" s="2" t="s">
        <v>88</v>
      </c>
      <c r="I894" s="2">
        <v>1</v>
      </c>
      <c r="J894" s="2"/>
      <c r="K894" s="2" t="s">
        <v>7</v>
      </c>
    </row>
    <row r="895" spans="1:11" x14ac:dyDescent="0.25">
      <c r="A895" s="2"/>
      <c r="B895" s="2"/>
      <c r="C895" s="4"/>
      <c r="D895" s="2"/>
      <c r="E895" s="2"/>
      <c r="F895" s="2"/>
      <c r="G895" s="2"/>
      <c r="H895" s="2"/>
      <c r="I895" s="2"/>
      <c r="J895" s="2"/>
      <c r="K895" s="2"/>
    </row>
    <row r="896" spans="1:11" ht="195" customHeight="1" x14ac:dyDescent="0.25">
      <c r="A896" s="2" t="s">
        <v>0</v>
      </c>
      <c r="B896" s="2" t="s">
        <v>26</v>
      </c>
      <c r="C896" s="4" t="s">
        <v>1046</v>
      </c>
      <c r="D896" s="2"/>
      <c r="E896" s="2" t="s">
        <v>4</v>
      </c>
      <c r="F896" s="2" t="s">
        <v>1047</v>
      </c>
      <c r="G896" s="2" t="s">
        <v>1045</v>
      </c>
      <c r="H896" s="2" t="s">
        <v>266</v>
      </c>
      <c r="I896" s="2">
        <v>4</v>
      </c>
      <c r="J896" s="2"/>
      <c r="K896" s="2" t="s">
        <v>7</v>
      </c>
    </row>
    <row r="897" spans="1:11" x14ac:dyDescent="0.25">
      <c r="A897" s="2"/>
      <c r="B897" s="2"/>
      <c r="C897" s="4"/>
      <c r="D897" s="2"/>
      <c r="E897" s="2"/>
      <c r="F897" s="2"/>
      <c r="G897" s="2"/>
      <c r="H897" s="2"/>
      <c r="I897" s="2"/>
      <c r="J897" s="2"/>
      <c r="K897" s="2"/>
    </row>
    <row r="898" spans="1:11" ht="195" customHeight="1" x14ac:dyDescent="0.25">
      <c r="A898" s="2" t="s">
        <v>0</v>
      </c>
      <c r="B898" s="2" t="s">
        <v>1</v>
      </c>
      <c r="C898" s="4" t="s">
        <v>1048</v>
      </c>
      <c r="D898" s="2"/>
      <c r="E898" s="2" t="s">
        <v>4</v>
      </c>
      <c r="F898" s="2" t="s">
        <v>1049</v>
      </c>
      <c r="G898" s="2" t="s">
        <v>1045</v>
      </c>
      <c r="H898" s="3">
        <v>36610</v>
      </c>
      <c r="I898" s="2">
        <v>4</v>
      </c>
      <c r="J898" s="2"/>
      <c r="K898" s="2" t="s">
        <v>7</v>
      </c>
    </row>
    <row r="899" spans="1:11" x14ac:dyDescent="0.25">
      <c r="A899" s="2"/>
      <c r="B899" s="2"/>
      <c r="C899" s="4"/>
      <c r="D899" s="2"/>
      <c r="E899" s="2"/>
      <c r="F899" s="2"/>
      <c r="G899" s="2"/>
      <c r="H899" s="3"/>
      <c r="I899" s="2"/>
      <c r="J899" s="2"/>
      <c r="K899" s="2"/>
    </row>
    <row r="900" spans="1:11" ht="195" customHeight="1" x14ac:dyDescent="0.25">
      <c r="A900" s="2" t="s">
        <v>0</v>
      </c>
      <c r="B900" s="2" t="s">
        <v>1</v>
      </c>
      <c r="C900" s="4" t="s">
        <v>1050</v>
      </c>
      <c r="D900" s="2" t="s">
        <v>16</v>
      </c>
      <c r="E900" s="2" t="s">
        <v>4</v>
      </c>
      <c r="F900" s="2" t="s">
        <v>1051</v>
      </c>
      <c r="G900" s="2" t="s">
        <v>1045</v>
      </c>
      <c r="H900" s="3">
        <v>36538</v>
      </c>
      <c r="I900" s="2">
        <v>4</v>
      </c>
      <c r="J900" s="2"/>
      <c r="K900" s="2" t="s">
        <v>7</v>
      </c>
    </row>
    <row r="901" spans="1:11" x14ac:dyDescent="0.25">
      <c r="A901" s="2"/>
      <c r="B901" s="2"/>
      <c r="C901" s="4"/>
      <c r="D901" s="2"/>
      <c r="E901" s="2"/>
      <c r="F901" s="2"/>
      <c r="G901" s="2"/>
      <c r="H901" s="3"/>
      <c r="I901" s="2"/>
      <c r="J901" s="2"/>
      <c r="K901" s="2"/>
    </row>
    <row r="902" spans="1:11" ht="210" customHeight="1" x14ac:dyDescent="0.25">
      <c r="A902" s="2" t="s">
        <v>0</v>
      </c>
      <c r="B902" s="2" t="s">
        <v>1</v>
      </c>
      <c r="C902" s="4" t="s">
        <v>1052</v>
      </c>
      <c r="D902" s="2" t="s">
        <v>16</v>
      </c>
      <c r="E902" s="2" t="s">
        <v>4</v>
      </c>
      <c r="F902" s="2" t="s">
        <v>1053</v>
      </c>
      <c r="G902" s="2" t="s">
        <v>1029</v>
      </c>
      <c r="H902" s="3">
        <v>36538</v>
      </c>
      <c r="I902" s="2">
        <v>4</v>
      </c>
      <c r="J902" s="2"/>
      <c r="K902" s="2" t="s">
        <v>7</v>
      </c>
    </row>
    <row r="903" spans="1:11" x14ac:dyDescent="0.25">
      <c r="A903" s="2"/>
      <c r="B903" s="2"/>
      <c r="C903" s="4"/>
      <c r="D903" s="2"/>
      <c r="E903" s="2"/>
      <c r="F903" s="2"/>
      <c r="G903" s="2"/>
      <c r="H903" s="3"/>
      <c r="I903" s="2"/>
      <c r="J903" s="2"/>
      <c r="K903" s="2"/>
    </row>
    <row r="904" spans="1:11" ht="180" customHeight="1" x14ac:dyDescent="0.25">
      <c r="A904" s="2" t="s">
        <v>0</v>
      </c>
      <c r="B904" s="2" t="s">
        <v>26</v>
      </c>
      <c r="C904" s="4" t="s">
        <v>1054</v>
      </c>
      <c r="D904" s="2" t="s">
        <v>16</v>
      </c>
      <c r="E904" s="2" t="s">
        <v>4</v>
      </c>
      <c r="F904" s="2" t="s">
        <v>1055</v>
      </c>
      <c r="G904" s="2" t="s">
        <v>1041</v>
      </c>
      <c r="H904" s="2" t="s">
        <v>417</v>
      </c>
      <c r="I904" s="2">
        <v>4</v>
      </c>
      <c r="J904" s="2"/>
      <c r="K904" s="2" t="s">
        <v>7</v>
      </c>
    </row>
    <row r="905" spans="1:11" x14ac:dyDescent="0.25">
      <c r="A905" s="2"/>
      <c r="B905" s="2"/>
      <c r="C905" s="4"/>
      <c r="D905" s="2"/>
      <c r="E905" s="2"/>
      <c r="F905" s="2"/>
      <c r="G905" s="2"/>
      <c r="H905" s="2"/>
      <c r="I905" s="2"/>
      <c r="J905" s="2"/>
      <c r="K905" s="2"/>
    </row>
    <row r="906" spans="1:11" ht="180" customHeight="1" x14ac:dyDescent="0.25">
      <c r="A906" s="2" t="s">
        <v>0</v>
      </c>
      <c r="B906" s="2" t="s">
        <v>1</v>
      </c>
      <c r="C906" s="4" t="s">
        <v>1056</v>
      </c>
      <c r="D906" s="2"/>
      <c r="E906" s="2" t="s">
        <v>4</v>
      </c>
      <c r="F906" s="2" t="s">
        <v>1057</v>
      </c>
      <c r="G906" s="2" t="s">
        <v>1058</v>
      </c>
      <c r="H906" s="3">
        <v>36543</v>
      </c>
      <c r="I906" s="2">
        <v>4</v>
      </c>
      <c r="J906" s="2"/>
      <c r="K906" s="2" t="s">
        <v>7</v>
      </c>
    </row>
    <row r="907" spans="1:11" x14ac:dyDescent="0.25">
      <c r="A907" s="2"/>
      <c r="B907" s="2"/>
      <c r="C907" s="4"/>
      <c r="D907" s="2"/>
      <c r="E907" s="2"/>
      <c r="F907" s="2"/>
      <c r="G907" s="2"/>
      <c r="H907" s="3"/>
      <c r="I907" s="2"/>
      <c r="J907" s="2"/>
      <c r="K907" s="2"/>
    </row>
    <row r="908" spans="1:11" ht="180" customHeight="1" x14ac:dyDescent="0.25">
      <c r="A908" s="2" t="s">
        <v>0</v>
      </c>
      <c r="B908" s="2" t="s">
        <v>1</v>
      </c>
      <c r="C908" s="4" t="s">
        <v>1059</v>
      </c>
      <c r="D908" s="2" t="s">
        <v>11</v>
      </c>
      <c r="E908" s="2" t="s">
        <v>4</v>
      </c>
      <c r="F908" s="2" t="s">
        <v>1060</v>
      </c>
      <c r="G908" s="2" t="s">
        <v>785</v>
      </c>
      <c r="H908" s="3">
        <v>36576</v>
      </c>
      <c r="I908" s="2">
        <v>4</v>
      </c>
      <c r="J908" s="2"/>
      <c r="K908" s="2" t="s">
        <v>7</v>
      </c>
    </row>
    <row r="909" spans="1:11" x14ac:dyDescent="0.25">
      <c r="A909" s="2"/>
      <c r="B909" s="2"/>
      <c r="C909" s="4"/>
      <c r="D909" s="2"/>
      <c r="E909" s="2"/>
      <c r="F909" s="2"/>
      <c r="G909" s="2"/>
      <c r="H909" s="3"/>
      <c r="I909" s="2"/>
      <c r="J909" s="2"/>
      <c r="K909" s="2"/>
    </row>
    <row r="910" spans="1:11" ht="180" customHeight="1" x14ac:dyDescent="0.25">
      <c r="A910" s="2" t="s">
        <v>0</v>
      </c>
      <c r="B910" s="2" t="s">
        <v>1</v>
      </c>
      <c r="C910" s="4" t="s">
        <v>1061</v>
      </c>
      <c r="D910" s="2"/>
      <c r="E910" s="2" t="s">
        <v>4</v>
      </c>
      <c r="F910" s="2" t="s">
        <v>1062</v>
      </c>
      <c r="G910" s="2" t="s">
        <v>1063</v>
      </c>
      <c r="H910" s="3">
        <v>36848</v>
      </c>
      <c r="I910" s="2">
        <v>4</v>
      </c>
    </row>
    <row r="911" spans="1:11" x14ac:dyDescent="0.25">
      <c r="A911" s="2"/>
      <c r="B911" s="2"/>
      <c r="C911" s="4"/>
      <c r="D911" s="2"/>
      <c r="E911" s="2"/>
      <c r="F911" s="2"/>
      <c r="G911" s="2"/>
      <c r="H911" s="3"/>
      <c r="I911" s="2"/>
    </row>
    <row r="914" spans="1:11" ht="210" customHeight="1" x14ac:dyDescent="0.25">
      <c r="A914" s="2" t="s">
        <v>0</v>
      </c>
      <c r="B914" s="2" t="s">
        <v>1</v>
      </c>
      <c r="C914" s="4" t="s">
        <v>1064</v>
      </c>
      <c r="D914" s="2" t="s">
        <v>11</v>
      </c>
      <c r="E914" s="2" t="s">
        <v>4</v>
      </c>
      <c r="F914" s="2" t="s">
        <v>1065</v>
      </c>
      <c r="G914" s="2" t="s">
        <v>947</v>
      </c>
      <c r="H914" s="3">
        <v>36885</v>
      </c>
      <c r="I914" s="2">
        <v>4</v>
      </c>
      <c r="J914" s="2"/>
      <c r="K914" s="2" t="s">
        <v>7</v>
      </c>
    </row>
    <row r="915" spans="1:11" x14ac:dyDescent="0.25">
      <c r="A915" s="2"/>
      <c r="B915" s="2"/>
      <c r="C915" s="4"/>
      <c r="D915" s="2"/>
      <c r="E915" s="2"/>
      <c r="F915" s="2"/>
      <c r="G915" s="2"/>
      <c r="H915" s="3"/>
      <c r="I915" s="2"/>
      <c r="J915" s="2"/>
      <c r="K915" s="2"/>
    </row>
    <row r="916" spans="1:11" ht="180" customHeight="1" x14ac:dyDescent="0.25">
      <c r="A916" s="2" t="s">
        <v>0</v>
      </c>
      <c r="B916" s="2" t="s">
        <v>1</v>
      </c>
      <c r="C916" s="4" t="s">
        <v>1066</v>
      </c>
      <c r="D916" s="2" t="s">
        <v>969</v>
      </c>
      <c r="E916" s="2" t="s">
        <v>4</v>
      </c>
      <c r="F916" s="2" t="s">
        <v>1067</v>
      </c>
      <c r="G916" s="2" t="s">
        <v>764</v>
      </c>
      <c r="H916" s="3">
        <v>36550</v>
      </c>
      <c r="I916" s="2">
        <v>4</v>
      </c>
      <c r="J916" s="2"/>
      <c r="K916" s="2" t="s">
        <v>7</v>
      </c>
    </row>
    <row r="917" spans="1:11" x14ac:dyDescent="0.25">
      <c r="A917" s="2"/>
      <c r="B917" s="2"/>
      <c r="C917" s="4"/>
      <c r="D917" s="2"/>
      <c r="E917" s="2"/>
      <c r="F917" s="2"/>
      <c r="G917" s="2"/>
      <c r="H917" s="3"/>
      <c r="I917" s="2"/>
      <c r="J917" s="2"/>
      <c r="K917" s="2"/>
    </row>
    <row r="918" spans="1:11" ht="240" customHeight="1" x14ac:dyDescent="0.25">
      <c r="A918" s="2" t="s">
        <v>0</v>
      </c>
      <c r="B918" s="2" t="s">
        <v>26</v>
      </c>
      <c r="C918" s="4" t="s">
        <v>1068</v>
      </c>
      <c r="D918" s="2"/>
      <c r="E918" s="2" t="s">
        <v>4</v>
      </c>
      <c r="F918" s="2" t="s">
        <v>106</v>
      </c>
      <c r="G918" s="2" t="s">
        <v>764</v>
      </c>
      <c r="H918" s="2" t="s">
        <v>88</v>
      </c>
      <c r="I918" s="2">
        <v>2</v>
      </c>
      <c r="J918" s="2"/>
      <c r="K918" s="2" t="s">
        <v>7</v>
      </c>
    </row>
    <row r="919" spans="1:11" x14ac:dyDescent="0.25">
      <c r="A919" s="2"/>
      <c r="B919" s="2"/>
      <c r="C919" s="4"/>
      <c r="D919" s="2"/>
      <c r="E919" s="2"/>
      <c r="F919" s="2"/>
      <c r="G919" s="2"/>
      <c r="H919" s="2"/>
      <c r="I919" s="2"/>
      <c r="J919" s="2"/>
      <c r="K919" s="2"/>
    </row>
    <row r="920" spans="1:11" ht="195" customHeight="1" x14ac:dyDescent="0.25">
      <c r="A920" s="2" t="s">
        <v>0</v>
      </c>
      <c r="B920" s="2" t="s">
        <v>1</v>
      </c>
      <c r="C920" s="4" t="s">
        <v>1069</v>
      </c>
      <c r="D920" s="2" t="s">
        <v>1070</v>
      </c>
      <c r="E920" s="2" t="s">
        <v>4</v>
      </c>
      <c r="F920" s="2" t="s">
        <v>1071</v>
      </c>
      <c r="G920" s="2" t="s">
        <v>947</v>
      </c>
      <c r="H920" s="2" t="s">
        <v>1072</v>
      </c>
      <c r="I920" s="2">
        <v>4</v>
      </c>
      <c r="J920" s="2"/>
      <c r="K920" s="2" t="s">
        <v>7</v>
      </c>
    </row>
    <row r="921" spans="1:11" x14ac:dyDescent="0.25">
      <c r="A921" s="2"/>
      <c r="B921" s="2"/>
      <c r="C921" s="4"/>
      <c r="D921" s="2"/>
      <c r="E921" s="2"/>
      <c r="F921" s="2"/>
      <c r="G921" s="2"/>
      <c r="H921" s="2"/>
      <c r="I921" s="2"/>
      <c r="J921" s="2"/>
      <c r="K921" s="2"/>
    </row>
    <row r="922" spans="1:11" ht="195" customHeight="1" x14ac:dyDescent="0.25">
      <c r="A922" s="2" t="s">
        <v>0</v>
      </c>
      <c r="B922" s="2" t="s">
        <v>1</v>
      </c>
      <c r="C922" s="4" t="s">
        <v>1073</v>
      </c>
      <c r="D922" s="2" t="s">
        <v>969</v>
      </c>
      <c r="E922" s="2" t="s">
        <v>4</v>
      </c>
      <c r="F922" s="2" t="s">
        <v>1074</v>
      </c>
      <c r="G922" s="2" t="s">
        <v>764</v>
      </c>
      <c r="H922" s="2" t="s">
        <v>252</v>
      </c>
      <c r="I922" s="2">
        <v>4</v>
      </c>
    </row>
    <row r="923" spans="1:11" x14ac:dyDescent="0.25">
      <c r="A923" s="2"/>
      <c r="B923" s="2"/>
      <c r="C923" s="4"/>
      <c r="D923" s="2"/>
      <c r="E923" s="2"/>
      <c r="F923" s="2"/>
      <c r="G923" s="2"/>
      <c r="H923" s="2"/>
      <c r="I923" s="2"/>
    </row>
    <row r="926" spans="1:11" ht="180" customHeight="1" x14ac:dyDescent="0.25">
      <c r="A926" s="2" t="s">
        <v>0</v>
      </c>
      <c r="B926" s="2" t="s">
        <v>26</v>
      </c>
      <c r="C926" s="4" t="s">
        <v>1075</v>
      </c>
      <c r="D926" s="2" t="s">
        <v>1076</v>
      </c>
      <c r="E926" s="2" t="s">
        <v>4</v>
      </c>
      <c r="F926" s="2" t="s">
        <v>1077</v>
      </c>
      <c r="G926" s="2" t="s">
        <v>1078</v>
      </c>
      <c r="H926" s="2" t="s">
        <v>119</v>
      </c>
      <c r="I926" s="2">
        <v>4</v>
      </c>
      <c r="J926" s="2"/>
      <c r="K926" s="2" t="s">
        <v>7</v>
      </c>
    </row>
    <row r="927" spans="1:11" x14ac:dyDescent="0.25">
      <c r="A927" s="2"/>
      <c r="B927" s="2"/>
      <c r="C927" s="4"/>
      <c r="D927" s="2"/>
      <c r="E927" s="2"/>
      <c r="F927" s="2"/>
      <c r="G927" s="2"/>
      <c r="H927" s="2"/>
      <c r="I927" s="2"/>
      <c r="J927" s="2"/>
      <c r="K927" s="2"/>
    </row>
    <row r="928" spans="1:11" ht="180" customHeight="1" x14ac:dyDescent="0.25">
      <c r="A928" s="2" t="s">
        <v>0</v>
      </c>
      <c r="B928" s="2" t="s">
        <v>26</v>
      </c>
      <c r="C928" s="4" t="s">
        <v>1079</v>
      </c>
      <c r="D928" s="2" t="s">
        <v>1076</v>
      </c>
      <c r="E928" s="2" t="s">
        <v>4</v>
      </c>
      <c r="F928" s="2" t="s">
        <v>1077</v>
      </c>
      <c r="G928" s="2" t="s">
        <v>1078</v>
      </c>
      <c r="H928" s="2" t="s">
        <v>119</v>
      </c>
      <c r="I928" s="2">
        <v>4</v>
      </c>
      <c r="J928" s="2"/>
      <c r="K928" s="2" t="s">
        <v>7</v>
      </c>
    </row>
    <row r="929" spans="1:14" x14ac:dyDescent="0.25">
      <c r="A929" s="2"/>
      <c r="B929" s="2"/>
      <c r="C929" s="4"/>
      <c r="D929" s="2"/>
      <c r="E929" s="2"/>
      <c r="F929" s="2"/>
      <c r="G929" s="2"/>
      <c r="H929" s="2"/>
      <c r="I929" s="2"/>
      <c r="J929" s="2"/>
      <c r="K929" s="2"/>
    </row>
    <row r="930" spans="1:14" ht="180" customHeight="1" x14ac:dyDescent="0.25">
      <c r="A930" s="2" t="s">
        <v>0</v>
      </c>
      <c r="B930" s="2" t="s">
        <v>1</v>
      </c>
      <c r="C930" s="4" t="s">
        <v>1080</v>
      </c>
      <c r="D930" s="2" t="s">
        <v>1076</v>
      </c>
      <c r="E930" s="2" t="s">
        <v>4</v>
      </c>
      <c r="F930" s="2" t="s">
        <v>1081</v>
      </c>
      <c r="G930" s="2" t="s">
        <v>1082</v>
      </c>
      <c r="H930" s="3">
        <v>36576</v>
      </c>
      <c r="I930" s="2">
        <v>4</v>
      </c>
      <c r="J930" s="2"/>
      <c r="K930" s="2" t="s">
        <v>7</v>
      </c>
      <c r="N930">
        <v>1</v>
      </c>
    </row>
    <row r="931" spans="1:14" x14ac:dyDescent="0.25">
      <c r="A931" s="2"/>
      <c r="B931" s="2"/>
      <c r="C931" s="4"/>
      <c r="D931" s="2"/>
      <c r="E931" s="2"/>
      <c r="F931" s="2"/>
      <c r="G931" s="2"/>
      <c r="H931" s="3"/>
      <c r="I931" s="2"/>
      <c r="J931" s="2"/>
      <c r="K931" s="2"/>
    </row>
    <row r="932" spans="1:14" ht="210" customHeight="1" x14ac:dyDescent="0.25">
      <c r="A932" s="2" t="s">
        <v>0</v>
      </c>
      <c r="B932" s="2" t="s">
        <v>26</v>
      </c>
      <c r="C932" s="4" t="s">
        <v>1083</v>
      </c>
      <c r="D932" s="2" t="s">
        <v>1084</v>
      </c>
      <c r="E932" s="2" t="s">
        <v>4</v>
      </c>
      <c r="F932" s="2" t="s">
        <v>1085</v>
      </c>
      <c r="G932" s="2" t="s">
        <v>724</v>
      </c>
      <c r="H932" s="2" t="s">
        <v>119</v>
      </c>
      <c r="I932" s="2">
        <v>4</v>
      </c>
      <c r="J932" s="2"/>
      <c r="K932" s="2" t="s">
        <v>7</v>
      </c>
    </row>
    <row r="933" spans="1:14" x14ac:dyDescent="0.25">
      <c r="A933" s="2"/>
      <c r="B933" s="2"/>
      <c r="C933" s="4"/>
      <c r="D933" s="2"/>
      <c r="E933" s="2"/>
      <c r="F933" s="2"/>
      <c r="G933" s="2"/>
      <c r="H933" s="2"/>
      <c r="I933" s="2"/>
      <c r="J933" s="2"/>
      <c r="K933" s="2"/>
    </row>
    <row r="934" spans="1:14" ht="210" customHeight="1" x14ac:dyDescent="0.25">
      <c r="A934" s="2" t="s">
        <v>0</v>
      </c>
      <c r="B934" s="2" t="s">
        <v>1</v>
      </c>
      <c r="C934" s="4" t="s">
        <v>1086</v>
      </c>
      <c r="D934" s="2" t="s">
        <v>1087</v>
      </c>
      <c r="E934" s="2" t="s">
        <v>4</v>
      </c>
      <c r="F934" s="2" t="s">
        <v>1088</v>
      </c>
      <c r="G934" s="2" t="s">
        <v>649</v>
      </c>
      <c r="H934" s="3">
        <v>36727</v>
      </c>
      <c r="I934" s="2">
        <v>4</v>
      </c>
    </row>
    <row r="935" spans="1:14" x14ac:dyDescent="0.25">
      <c r="A935" s="2"/>
      <c r="B935" s="2"/>
      <c r="C935" s="4"/>
      <c r="D935" s="2"/>
      <c r="E935" s="2"/>
      <c r="F935" s="2"/>
      <c r="G935" s="2"/>
      <c r="H935" s="3"/>
      <c r="I935" s="2"/>
    </row>
    <row r="939" spans="1:14" ht="225" customHeight="1" x14ac:dyDescent="0.25">
      <c r="A939" s="2" t="s">
        <v>0</v>
      </c>
      <c r="B939" s="2" t="s">
        <v>1</v>
      </c>
      <c r="C939" s="4" t="s">
        <v>1089</v>
      </c>
      <c r="D939" s="2" t="s">
        <v>969</v>
      </c>
      <c r="E939" s="2" t="s">
        <v>4</v>
      </c>
      <c r="F939" s="2" t="s">
        <v>1090</v>
      </c>
      <c r="G939" s="2" t="s">
        <v>1091</v>
      </c>
      <c r="H939" s="3">
        <v>36545</v>
      </c>
      <c r="I939" s="2">
        <v>4</v>
      </c>
      <c r="J939" s="2"/>
      <c r="K939" s="2" t="s">
        <v>7</v>
      </c>
    </row>
    <row r="940" spans="1:14" x14ac:dyDescent="0.25">
      <c r="A940" s="2"/>
      <c r="B940" s="2"/>
      <c r="C940" s="4"/>
      <c r="D940" s="2"/>
      <c r="E940" s="2"/>
      <c r="F940" s="2"/>
      <c r="G940" s="2"/>
      <c r="H940" s="3"/>
      <c r="I940" s="2"/>
      <c r="J940" s="2"/>
      <c r="K940" s="2"/>
    </row>
    <row r="941" spans="1:14" ht="225" customHeight="1" x14ac:dyDescent="0.25">
      <c r="A941" s="2" t="s">
        <v>0</v>
      </c>
      <c r="B941" s="2" t="s">
        <v>26</v>
      </c>
      <c r="C941" s="4" t="s">
        <v>1092</v>
      </c>
      <c r="D941" s="2" t="s">
        <v>969</v>
      </c>
      <c r="E941" s="2" t="s">
        <v>4</v>
      </c>
      <c r="F941" s="2" t="s">
        <v>1093</v>
      </c>
      <c r="G941" s="2" t="s">
        <v>1094</v>
      </c>
      <c r="H941" s="2" t="e">
        <f>-1 / 20 / 0</f>
        <v>#DIV/0!</v>
      </c>
      <c r="I941" s="2">
        <v>4</v>
      </c>
      <c r="J941" s="2"/>
      <c r="K941" s="2" t="s">
        <v>7</v>
      </c>
    </row>
    <row r="942" spans="1:14" x14ac:dyDescent="0.25">
      <c r="A942" s="2"/>
      <c r="B942" s="2"/>
      <c r="C942" s="4"/>
      <c r="D942" s="2"/>
      <c r="E942" s="2"/>
      <c r="F942" s="2"/>
      <c r="G942" s="2"/>
      <c r="H942" s="2"/>
      <c r="I942" s="2"/>
      <c r="J942" s="2"/>
      <c r="K942" s="2"/>
    </row>
    <row r="943" spans="1:14" ht="225" customHeight="1" x14ac:dyDescent="0.25">
      <c r="A943" s="2" t="s">
        <v>0</v>
      </c>
      <c r="B943" s="2" t="s">
        <v>26</v>
      </c>
      <c r="C943" s="4" t="s">
        <v>1095</v>
      </c>
      <c r="D943" s="2" t="s">
        <v>969</v>
      </c>
      <c r="E943" s="2" t="s">
        <v>4</v>
      </c>
      <c r="F943" s="2" t="s">
        <v>1096</v>
      </c>
      <c r="G943" s="2" t="s">
        <v>1097</v>
      </c>
      <c r="H943" s="2" t="e">
        <f>-2 / 20 / 0</f>
        <v>#DIV/0!</v>
      </c>
      <c r="I943" s="2">
        <v>4</v>
      </c>
      <c r="J943" s="2"/>
      <c r="K943" s="2" t="s">
        <v>7</v>
      </c>
    </row>
    <row r="944" spans="1:14" x14ac:dyDescent="0.25">
      <c r="A944" s="2"/>
      <c r="B944" s="2"/>
      <c r="C944" s="4"/>
      <c r="D944" s="2"/>
      <c r="E944" s="2"/>
      <c r="F944" s="2"/>
      <c r="G944" s="2"/>
      <c r="H944" s="2"/>
      <c r="I944" s="2"/>
      <c r="J944" s="2"/>
      <c r="K944" s="2"/>
    </row>
    <row r="945" spans="1:11" ht="210" customHeight="1" x14ac:dyDescent="0.25">
      <c r="A945" s="2" t="s">
        <v>0</v>
      </c>
      <c r="B945" s="2" t="s">
        <v>26</v>
      </c>
      <c r="C945" s="4" t="s">
        <v>1098</v>
      </c>
      <c r="D945" s="2" t="s">
        <v>969</v>
      </c>
      <c r="E945" s="2" t="s">
        <v>4</v>
      </c>
      <c r="F945" s="2" t="s">
        <v>1099</v>
      </c>
      <c r="G945" s="2" t="s">
        <v>1100</v>
      </c>
      <c r="H945" s="2" t="e">
        <f>-1 / 20 / 0</f>
        <v>#DIV/0!</v>
      </c>
      <c r="I945" s="2">
        <v>4</v>
      </c>
      <c r="J945" s="2"/>
      <c r="K945" s="2" t="s">
        <v>7</v>
      </c>
    </row>
    <row r="946" spans="1:11" x14ac:dyDescent="0.25">
      <c r="A946" s="2"/>
      <c r="B946" s="2"/>
      <c r="C946" s="4"/>
      <c r="D946" s="2"/>
      <c r="E946" s="2"/>
      <c r="F946" s="2"/>
      <c r="G946" s="2"/>
      <c r="H946" s="2"/>
      <c r="I946" s="2"/>
      <c r="J946" s="2"/>
      <c r="K946" s="2"/>
    </row>
    <row r="947" spans="1:11" ht="225" customHeight="1" x14ac:dyDescent="0.25">
      <c r="A947" s="2" t="s">
        <v>0</v>
      </c>
      <c r="B947" s="2" t="s">
        <v>1</v>
      </c>
      <c r="C947" s="4" t="s">
        <v>1101</v>
      </c>
      <c r="D947" s="2" t="s">
        <v>969</v>
      </c>
      <c r="E947" s="2" t="s">
        <v>4</v>
      </c>
      <c r="F947" s="2" t="s">
        <v>1102</v>
      </c>
      <c r="G947" s="2" t="s">
        <v>1103</v>
      </c>
      <c r="H947" s="3">
        <v>36548</v>
      </c>
      <c r="I947" s="2">
        <v>4</v>
      </c>
      <c r="J947" s="2"/>
      <c r="K947" s="2" t="s">
        <v>7</v>
      </c>
    </row>
    <row r="948" spans="1:11" x14ac:dyDescent="0.25">
      <c r="A948" s="2"/>
      <c r="B948" s="2"/>
      <c r="C948" s="4"/>
      <c r="D948" s="2"/>
      <c r="E948" s="2"/>
      <c r="F948" s="2"/>
      <c r="G948" s="2"/>
      <c r="H948" s="3"/>
      <c r="I948" s="2"/>
      <c r="J948" s="2"/>
      <c r="K948" s="2"/>
    </row>
    <row r="949" spans="1:11" ht="225" customHeight="1" x14ac:dyDescent="0.25">
      <c r="A949" s="2" t="s">
        <v>0</v>
      </c>
      <c r="B949" s="2" t="s">
        <v>1</v>
      </c>
      <c r="C949" s="4" t="s">
        <v>1104</v>
      </c>
      <c r="D949" s="2"/>
      <c r="E949" s="2" t="s">
        <v>4</v>
      </c>
      <c r="F949" s="2" t="s">
        <v>1105</v>
      </c>
      <c r="G949" s="2" t="s">
        <v>1094</v>
      </c>
      <c r="H949" s="3">
        <v>36545</v>
      </c>
      <c r="I949" s="2">
        <v>4</v>
      </c>
      <c r="J949" s="2"/>
      <c r="K949" s="2" t="s">
        <v>7</v>
      </c>
    </row>
    <row r="950" spans="1:11" x14ac:dyDescent="0.25">
      <c r="A950" s="2"/>
      <c r="B950" s="2"/>
      <c r="C950" s="4"/>
      <c r="D950" s="2"/>
      <c r="E950" s="2"/>
      <c r="F950" s="2"/>
      <c r="G950" s="2"/>
      <c r="H950" s="3"/>
      <c r="I950" s="2"/>
      <c r="J950" s="2"/>
      <c r="K950" s="2"/>
    </row>
    <row r="951" spans="1:11" ht="225" customHeight="1" x14ac:dyDescent="0.25">
      <c r="A951" s="2" t="s">
        <v>0</v>
      </c>
      <c r="B951" s="2" t="s">
        <v>1</v>
      </c>
      <c r="C951" s="4" t="s">
        <v>1106</v>
      </c>
      <c r="D951" s="2"/>
      <c r="E951" s="2" t="s">
        <v>4</v>
      </c>
      <c r="F951" s="2" t="s">
        <v>1107</v>
      </c>
      <c r="G951" s="2" t="s">
        <v>1100</v>
      </c>
      <c r="H951" s="3">
        <v>36697</v>
      </c>
      <c r="I951" s="2">
        <v>4</v>
      </c>
      <c r="J951" s="2"/>
      <c r="K951" s="2" t="s">
        <v>7</v>
      </c>
    </row>
    <row r="952" spans="1:11" x14ac:dyDescent="0.25">
      <c r="A952" s="2"/>
      <c r="B952" s="2"/>
      <c r="C952" s="4"/>
      <c r="D952" s="2"/>
      <c r="E952" s="2"/>
      <c r="F952" s="2"/>
      <c r="G952" s="2"/>
      <c r="H952" s="3"/>
      <c r="I952" s="2"/>
      <c r="J952" s="2"/>
      <c r="K952" s="2"/>
    </row>
    <row r="953" spans="1:11" ht="210" customHeight="1" x14ac:dyDescent="0.25">
      <c r="A953" s="2" t="s">
        <v>0</v>
      </c>
      <c r="B953" s="2" t="s">
        <v>26</v>
      </c>
      <c r="C953" s="4" t="s">
        <v>1108</v>
      </c>
      <c r="D953" s="2" t="s">
        <v>11</v>
      </c>
      <c r="E953" s="2" t="s">
        <v>4</v>
      </c>
      <c r="F953" s="2" t="s">
        <v>1109</v>
      </c>
      <c r="G953" s="2" t="s">
        <v>1097</v>
      </c>
      <c r="H953" s="2" t="e">
        <f>-1 / 20 / 0</f>
        <v>#DIV/0!</v>
      </c>
      <c r="I953" s="2">
        <v>4</v>
      </c>
      <c r="J953" s="2"/>
      <c r="K953" s="2" t="s">
        <v>7</v>
      </c>
    </row>
    <row r="954" spans="1:11" x14ac:dyDescent="0.25">
      <c r="A954" s="2"/>
      <c r="B954" s="2"/>
      <c r="C954" s="4"/>
      <c r="D954" s="2"/>
      <c r="E954" s="2"/>
      <c r="F954" s="2"/>
      <c r="G954" s="2"/>
      <c r="H954" s="2"/>
      <c r="I954" s="2"/>
      <c r="J954" s="2"/>
      <c r="K954" s="2"/>
    </row>
    <row r="955" spans="1:11" ht="210" customHeight="1" x14ac:dyDescent="0.25">
      <c r="A955" s="2" t="s">
        <v>0</v>
      </c>
      <c r="B955" s="2" t="s">
        <v>1</v>
      </c>
      <c r="C955" s="4" t="s">
        <v>1110</v>
      </c>
      <c r="D955" s="2" t="s">
        <v>1111</v>
      </c>
      <c r="E955" s="2" t="s">
        <v>4</v>
      </c>
      <c r="F955" s="2" t="s">
        <v>1112</v>
      </c>
      <c r="G955" s="2" t="s">
        <v>1091</v>
      </c>
      <c r="H955" s="3">
        <v>36605</v>
      </c>
      <c r="I955" s="2">
        <v>4</v>
      </c>
      <c r="J955" s="2"/>
      <c r="K955" s="2" t="s">
        <v>7</v>
      </c>
    </row>
    <row r="956" spans="1:11" x14ac:dyDescent="0.25">
      <c r="A956" s="2"/>
      <c r="B956" s="2"/>
      <c r="C956" s="4"/>
      <c r="D956" s="2"/>
      <c r="E956" s="2"/>
      <c r="F956" s="2"/>
      <c r="G956" s="2"/>
      <c r="H956" s="3"/>
      <c r="I956" s="2"/>
      <c r="J956" s="2"/>
      <c r="K956" s="2"/>
    </row>
    <row r="957" spans="1:11" ht="210" customHeight="1" x14ac:dyDescent="0.25">
      <c r="A957" s="2" t="s">
        <v>0</v>
      </c>
      <c r="B957" s="2" t="s">
        <v>26</v>
      </c>
      <c r="C957" s="4" t="s">
        <v>1113</v>
      </c>
      <c r="D957" s="2" t="s">
        <v>1114</v>
      </c>
      <c r="E957" s="2" t="s">
        <v>4</v>
      </c>
      <c r="F957" s="2" t="s">
        <v>1115</v>
      </c>
      <c r="G957" s="2" t="s">
        <v>1103</v>
      </c>
      <c r="H957" s="2" t="s">
        <v>58</v>
      </c>
      <c r="I957" s="2">
        <v>4</v>
      </c>
      <c r="J957" s="2"/>
      <c r="K957" s="2" t="s">
        <v>7</v>
      </c>
    </row>
    <row r="958" spans="1:11" x14ac:dyDescent="0.25">
      <c r="A958" s="2"/>
      <c r="B958" s="2"/>
      <c r="C958" s="4"/>
      <c r="D958" s="2"/>
      <c r="E958" s="2"/>
      <c r="F958" s="2"/>
      <c r="G958" s="2"/>
      <c r="H958" s="2"/>
      <c r="I958" s="2"/>
      <c r="J958" s="2"/>
      <c r="K958" s="2"/>
    </row>
    <row r="959" spans="1:11" ht="210" customHeight="1" x14ac:dyDescent="0.25">
      <c r="A959" s="2" t="s">
        <v>0</v>
      </c>
      <c r="B959" s="2" t="s">
        <v>1</v>
      </c>
      <c r="C959" s="4" t="s">
        <v>1116</v>
      </c>
      <c r="D959" s="2" t="s">
        <v>285</v>
      </c>
      <c r="E959" s="2" t="s">
        <v>4</v>
      </c>
      <c r="F959" s="2" t="s">
        <v>1117</v>
      </c>
      <c r="G959" s="2" t="s">
        <v>1094</v>
      </c>
      <c r="H959" s="3">
        <v>36576</v>
      </c>
      <c r="I959" s="2">
        <v>4</v>
      </c>
      <c r="J959" s="2"/>
      <c r="K959" s="2" t="s">
        <v>7</v>
      </c>
    </row>
    <row r="960" spans="1:11" x14ac:dyDescent="0.25">
      <c r="A960" s="2"/>
      <c r="B960" s="2"/>
      <c r="C960" s="4"/>
      <c r="D960" s="2"/>
      <c r="E960" s="2"/>
      <c r="F960" s="2"/>
      <c r="G960" s="2"/>
      <c r="H960" s="3"/>
      <c r="I960" s="2"/>
      <c r="J960" s="2"/>
      <c r="K960" s="2"/>
    </row>
    <row r="961" spans="1:11" ht="225" customHeight="1" x14ac:dyDescent="0.25">
      <c r="A961" s="2" t="s">
        <v>0</v>
      </c>
      <c r="B961" s="2" t="s">
        <v>1</v>
      </c>
      <c r="C961" s="4" t="s">
        <v>1118</v>
      </c>
      <c r="D961" s="2" t="s">
        <v>578</v>
      </c>
      <c r="E961" s="2" t="s">
        <v>4</v>
      </c>
      <c r="F961" s="2" t="s">
        <v>1119</v>
      </c>
      <c r="G961" s="2" t="s">
        <v>1091</v>
      </c>
      <c r="H961" s="3">
        <v>36605</v>
      </c>
      <c r="I961" s="2">
        <v>4</v>
      </c>
      <c r="J961" s="2"/>
      <c r="K961" s="2" t="s">
        <v>7</v>
      </c>
    </row>
    <row r="962" spans="1:11" x14ac:dyDescent="0.25">
      <c r="A962" s="2"/>
      <c r="B962" s="2"/>
      <c r="C962" s="4"/>
      <c r="D962" s="2"/>
      <c r="E962" s="2"/>
      <c r="F962" s="2"/>
      <c r="G962" s="2"/>
      <c r="H962" s="3"/>
      <c r="I962" s="2"/>
      <c r="J962" s="2"/>
      <c r="K962" s="2"/>
    </row>
    <row r="963" spans="1:11" ht="270" customHeight="1" x14ac:dyDescent="0.25">
      <c r="A963" s="2" t="s">
        <v>0</v>
      </c>
      <c r="B963" s="2" t="s">
        <v>26</v>
      </c>
      <c r="C963" s="4" t="s">
        <v>1120</v>
      </c>
      <c r="D963" s="2"/>
      <c r="E963" s="2" t="s">
        <v>4</v>
      </c>
      <c r="F963" s="2" t="s">
        <v>159</v>
      </c>
      <c r="G963" s="2" t="s">
        <v>1100</v>
      </c>
      <c r="H963" s="2" t="s">
        <v>88</v>
      </c>
      <c r="I963" s="2">
        <v>4</v>
      </c>
      <c r="J963" s="2"/>
      <c r="K963" s="2" t="s">
        <v>7</v>
      </c>
    </row>
    <row r="964" spans="1:11" x14ac:dyDescent="0.25">
      <c r="A964" s="2"/>
      <c r="B964" s="2"/>
      <c r="C964" s="4"/>
      <c r="D964" s="2"/>
      <c r="E964" s="2"/>
      <c r="F964" s="2"/>
      <c r="G964" s="2"/>
      <c r="H964" s="2"/>
      <c r="I964" s="2"/>
      <c r="J964" s="2"/>
      <c r="K964" s="2"/>
    </row>
    <row r="965" spans="1:11" ht="210" customHeight="1" x14ac:dyDescent="0.25">
      <c r="A965" s="2" t="s">
        <v>0</v>
      </c>
      <c r="B965" s="2" t="s">
        <v>26</v>
      </c>
      <c r="C965" s="4" t="s">
        <v>1121</v>
      </c>
      <c r="D965" s="2" t="s">
        <v>955</v>
      </c>
      <c r="E965" s="2" t="s">
        <v>4</v>
      </c>
      <c r="F965" s="2" t="s">
        <v>1122</v>
      </c>
      <c r="G965" s="2" t="s">
        <v>1100</v>
      </c>
      <c r="H965" s="2" t="e">
        <f>-1 / 20 / 0</f>
        <v>#DIV/0!</v>
      </c>
      <c r="I965" s="2">
        <v>4</v>
      </c>
      <c r="J965" s="2"/>
      <c r="K965" s="2" t="s">
        <v>7</v>
      </c>
    </row>
    <row r="966" spans="1:11" x14ac:dyDescent="0.25">
      <c r="A966" s="2"/>
      <c r="B966" s="2"/>
      <c r="C966" s="4"/>
      <c r="D966" s="2"/>
      <c r="E966" s="2"/>
      <c r="F966" s="2"/>
      <c r="G966" s="2"/>
      <c r="H966" s="2"/>
      <c r="I966" s="2"/>
      <c r="J966" s="2"/>
      <c r="K966" s="2"/>
    </row>
    <row r="967" spans="1:11" ht="225" customHeight="1" x14ac:dyDescent="0.25">
      <c r="A967" s="2" t="s">
        <v>0</v>
      </c>
      <c r="B967" s="2" t="s">
        <v>26</v>
      </c>
      <c r="C967" s="4" t="s">
        <v>1123</v>
      </c>
      <c r="D967" s="2"/>
      <c r="E967" s="2" t="s">
        <v>4</v>
      </c>
      <c r="F967" s="2" t="s">
        <v>1124</v>
      </c>
      <c r="G967" s="2" t="s">
        <v>1097</v>
      </c>
      <c r="H967" s="2" t="s">
        <v>1125</v>
      </c>
      <c r="I967" s="2">
        <v>4</v>
      </c>
    </row>
    <row r="968" spans="1:11" x14ac:dyDescent="0.25">
      <c r="A968" s="2"/>
      <c r="B968" s="2"/>
      <c r="C968" s="4"/>
      <c r="D968" s="2"/>
      <c r="E968" s="2"/>
      <c r="F968" s="2"/>
      <c r="G968" s="2"/>
      <c r="H968" s="2"/>
      <c r="I968" s="2"/>
    </row>
    <row r="971" spans="1:11" ht="240" customHeight="1" x14ac:dyDescent="0.25">
      <c r="A971" s="2" t="s">
        <v>0</v>
      </c>
      <c r="B971" s="2" t="s">
        <v>26</v>
      </c>
      <c r="C971" s="4" t="s">
        <v>1126</v>
      </c>
      <c r="D971" s="2"/>
      <c r="E971" s="2" t="s">
        <v>4</v>
      </c>
      <c r="F971" s="2" t="s">
        <v>106</v>
      </c>
      <c r="G971" s="2" t="s">
        <v>747</v>
      </c>
      <c r="H971" s="2" t="s">
        <v>88</v>
      </c>
      <c r="I971" s="2">
        <v>2</v>
      </c>
      <c r="J971" s="2"/>
      <c r="K971" s="2" t="s">
        <v>7</v>
      </c>
    </row>
    <row r="972" spans="1:11" x14ac:dyDescent="0.25">
      <c r="A972" s="2"/>
      <c r="B972" s="2"/>
      <c r="C972" s="4"/>
      <c r="D972" s="2"/>
      <c r="E972" s="2"/>
      <c r="F972" s="2"/>
      <c r="G972" s="2"/>
      <c r="H972" s="2"/>
      <c r="I972" s="2"/>
      <c r="J972" s="2"/>
      <c r="K972" s="2"/>
    </row>
    <row r="973" spans="1:11" ht="180" customHeight="1" x14ac:dyDescent="0.25">
      <c r="A973" s="2" t="s">
        <v>0</v>
      </c>
      <c r="B973" s="2" t="s">
        <v>1</v>
      </c>
      <c r="C973" s="4" t="s">
        <v>1127</v>
      </c>
      <c r="D973" s="2" t="s">
        <v>11</v>
      </c>
      <c r="E973" s="2" t="s">
        <v>4</v>
      </c>
      <c r="F973" s="2" t="s">
        <v>1128</v>
      </c>
      <c r="G973" s="2" t="s">
        <v>1129</v>
      </c>
      <c r="H973" s="3">
        <v>36550</v>
      </c>
      <c r="I973" s="2">
        <v>4</v>
      </c>
      <c r="J973" s="2"/>
      <c r="K973" s="2" t="s">
        <v>7</v>
      </c>
    </row>
    <row r="974" spans="1:11" x14ac:dyDescent="0.25">
      <c r="A974" s="2"/>
      <c r="B974" s="2"/>
      <c r="C974" s="4"/>
      <c r="D974" s="2"/>
      <c r="E974" s="2"/>
      <c r="F974" s="2"/>
      <c r="G974" s="2"/>
      <c r="H974" s="3"/>
      <c r="I974" s="2"/>
      <c r="J974" s="2"/>
      <c r="K974" s="2"/>
    </row>
    <row r="975" spans="1:11" ht="195" customHeight="1" x14ac:dyDescent="0.25">
      <c r="A975" s="2" t="s">
        <v>0</v>
      </c>
      <c r="B975" s="2" t="s">
        <v>26</v>
      </c>
      <c r="C975" s="4" t="s">
        <v>1130</v>
      </c>
      <c r="D975" s="2"/>
      <c r="E975" s="2" t="s">
        <v>4</v>
      </c>
      <c r="F975" s="2" t="s">
        <v>1131</v>
      </c>
      <c r="G975" s="2" t="s">
        <v>1132</v>
      </c>
      <c r="H975" s="2" t="e">
        <f>-8 / 25 / 0</f>
        <v>#DIV/0!</v>
      </c>
      <c r="I975" s="2">
        <v>4</v>
      </c>
      <c r="J975" s="2"/>
      <c r="K975" s="2" t="s">
        <v>7</v>
      </c>
    </row>
    <row r="976" spans="1:11" x14ac:dyDescent="0.25">
      <c r="A976" s="2"/>
      <c r="B976" s="2"/>
      <c r="C976" s="4"/>
      <c r="D976" s="2"/>
      <c r="E976" s="2"/>
      <c r="F976" s="2"/>
      <c r="G976" s="2"/>
      <c r="H976" s="2"/>
      <c r="I976" s="2"/>
      <c r="J976" s="2"/>
      <c r="K976" s="2"/>
    </row>
    <row r="977" spans="1:11" ht="180" customHeight="1" x14ac:dyDescent="0.25">
      <c r="A977" s="2" t="s">
        <v>0</v>
      </c>
      <c r="B977" s="2" t="s">
        <v>1</v>
      </c>
      <c r="C977" s="4" t="s">
        <v>1133</v>
      </c>
      <c r="D977" s="2"/>
      <c r="E977" s="2" t="s">
        <v>4</v>
      </c>
      <c r="F977" s="2" t="s">
        <v>1134</v>
      </c>
      <c r="G977" s="2" t="s">
        <v>747</v>
      </c>
      <c r="H977" s="3">
        <v>36571</v>
      </c>
      <c r="I977" s="2">
        <v>4</v>
      </c>
      <c r="J977" s="2"/>
      <c r="K977" s="2" t="s">
        <v>7</v>
      </c>
    </row>
    <row r="978" spans="1:11" x14ac:dyDescent="0.25">
      <c r="A978" s="2"/>
      <c r="B978" s="2"/>
      <c r="C978" s="4"/>
      <c r="D978" s="2"/>
      <c r="E978" s="2"/>
      <c r="F978" s="2"/>
      <c r="G978" s="2"/>
      <c r="H978" s="3"/>
      <c r="I978" s="2"/>
      <c r="J978" s="2"/>
      <c r="K978" s="2"/>
    </row>
    <row r="979" spans="1:11" ht="150" customHeight="1" x14ac:dyDescent="0.25">
      <c r="A979" s="2" t="s">
        <v>0</v>
      </c>
      <c r="B979" s="2" t="s">
        <v>1</v>
      </c>
      <c r="C979" s="4" t="s">
        <v>1135</v>
      </c>
      <c r="D979" s="2"/>
      <c r="E979" s="2" t="s">
        <v>4</v>
      </c>
      <c r="F979" s="2" t="s">
        <v>1136</v>
      </c>
      <c r="G979" s="2" t="s">
        <v>1137</v>
      </c>
      <c r="H979" s="3">
        <v>36581</v>
      </c>
      <c r="I979" s="2">
        <v>4</v>
      </c>
    </row>
    <row r="980" spans="1:11" x14ac:dyDescent="0.25">
      <c r="A980" s="2"/>
      <c r="B980" s="2"/>
      <c r="C980" s="4"/>
      <c r="D980" s="2"/>
      <c r="E980" s="2"/>
      <c r="F980" s="2"/>
      <c r="G980" s="2"/>
      <c r="H980" s="3"/>
      <c r="I980" s="2"/>
    </row>
    <row r="983" spans="1:11" ht="195" customHeight="1" x14ac:dyDescent="0.25">
      <c r="A983" s="2" t="s">
        <v>0</v>
      </c>
      <c r="B983" s="2" t="s">
        <v>1</v>
      </c>
      <c r="C983" s="4" t="s">
        <v>1138</v>
      </c>
      <c r="D983" s="2"/>
      <c r="E983" s="2" t="s">
        <v>4</v>
      </c>
      <c r="F983" s="2" t="s">
        <v>1139</v>
      </c>
      <c r="G983" s="2" t="s">
        <v>1140</v>
      </c>
      <c r="H983" s="3">
        <v>36664</v>
      </c>
      <c r="I983" s="2">
        <v>4</v>
      </c>
      <c r="J983" s="2"/>
      <c r="K983" s="2" t="s">
        <v>7</v>
      </c>
    </row>
    <row r="984" spans="1:11" x14ac:dyDescent="0.25">
      <c r="A984" s="2"/>
      <c r="B984" s="2"/>
      <c r="C984" s="4"/>
      <c r="D984" s="2"/>
      <c r="E984" s="2"/>
      <c r="F984" s="2"/>
      <c r="G984" s="2"/>
      <c r="H984" s="3"/>
      <c r="I984" s="2"/>
      <c r="J984" s="2"/>
      <c r="K984" s="2"/>
    </row>
    <row r="985" spans="1:11" ht="210" customHeight="1" x14ac:dyDescent="0.25">
      <c r="A985" s="2" t="s">
        <v>0</v>
      </c>
      <c r="B985" s="2" t="s">
        <v>1</v>
      </c>
      <c r="C985" s="4" t="s">
        <v>1141</v>
      </c>
      <c r="D985" s="2" t="s">
        <v>497</v>
      </c>
      <c r="E985" s="2" t="s">
        <v>4</v>
      </c>
      <c r="F985" s="2" t="s">
        <v>1142</v>
      </c>
      <c r="G985" s="2" t="s">
        <v>720</v>
      </c>
      <c r="H985" s="3">
        <v>36848</v>
      </c>
      <c r="I985" s="2">
        <v>4</v>
      </c>
      <c r="J985" s="2"/>
      <c r="K985" s="2" t="s">
        <v>7</v>
      </c>
    </row>
    <row r="986" spans="1:11" x14ac:dyDescent="0.25">
      <c r="A986" s="2"/>
      <c r="B986" s="2"/>
      <c r="C986" s="4"/>
      <c r="D986" s="2"/>
      <c r="E986" s="2"/>
      <c r="F986" s="2"/>
      <c r="G986" s="2"/>
      <c r="H986" s="3"/>
      <c r="I986" s="2"/>
      <c r="J986" s="2"/>
      <c r="K986" s="2"/>
    </row>
    <row r="987" spans="1:11" ht="270" customHeight="1" x14ac:dyDescent="0.25">
      <c r="A987" s="2" t="s">
        <v>0</v>
      </c>
      <c r="B987" s="2" t="s">
        <v>26</v>
      </c>
      <c r="C987" s="4" t="s">
        <v>1143</v>
      </c>
      <c r="D987" s="2" t="s">
        <v>3</v>
      </c>
      <c r="E987" s="2" t="s">
        <v>4</v>
      </c>
      <c r="F987" s="2" t="s">
        <v>214</v>
      </c>
      <c r="G987" s="2" t="s">
        <v>720</v>
      </c>
      <c r="H987" s="2" t="s">
        <v>88</v>
      </c>
      <c r="I987" s="2">
        <v>4</v>
      </c>
      <c r="J987" s="2"/>
      <c r="K987" s="2" t="s">
        <v>7</v>
      </c>
    </row>
    <row r="988" spans="1:11" x14ac:dyDescent="0.25">
      <c r="A988" s="2"/>
      <c r="B988" s="2"/>
      <c r="C988" s="4"/>
      <c r="D988" s="2"/>
      <c r="E988" s="2"/>
      <c r="F988" s="2"/>
      <c r="G988" s="2"/>
      <c r="H988" s="2"/>
      <c r="I988" s="2"/>
      <c r="J988" s="2"/>
      <c r="K988" s="2"/>
    </row>
    <row r="989" spans="1:11" ht="180" customHeight="1" x14ac:dyDescent="0.25">
      <c r="A989" s="2" t="s">
        <v>0</v>
      </c>
      <c r="B989" s="2" t="s">
        <v>1</v>
      </c>
      <c r="C989" s="4" t="s">
        <v>1144</v>
      </c>
      <c r="D989" s="2" t="s">
        <v>475</v>
      </c>
      <c r="E989" s="2" t="s">
        <v>4</v>
      </c>
      <c r="F989" s="2" t="s">
        <v>1145</v>
      </c>
      <c r="G989" s="2" t="s">
        <v>1146</v>
      </c>
      <c r="H989" s="2" t="s">
        <v>1072</v>
      </c>
      <c r="I989" s="2">
        <v>4</v>
      </c>
      <c r="J989" s="2"/>
      <c r="K989" s="2" t="s">
        <v>7</v>
      </c>
    </row>
    <row r="990" spans="1:11" x14ac:dyDescent="0.25">
      <c r="A990" s="2"/>
      <c r="B990" s="2"/>
      <c r="C990" s="4"/>
      <c r="D990" s="2"/>
      <c r="E990" s="2"/>
      <c r="F990" s="2"/>
      <c r="G990" s="2"/>
      <c r="H990" s="2"/>
      <c r="I990" s="2"/>
      <c r="J990" s="2"/>
      <c r="K990" s="2"/>
    </row>
    <row r="991" spans="1:11" ht="270" customHeight="1" x14ac:dyDescent="0.25">
      <c r="A991" s="2" t="s">
        <v>0</v>
      </c>
      <c r="B991" s="2" t="s">
        <v>26</v>
      </c>
      <c r="C991" s="4" t="s">
        <v>1147</v>
      </c>
      <c r="D991" s="2" t="s">
        <v>16</v>
      </c>
      <c r="E991" s="2" t="s">
        <v>4</v>
      </c>
      <c r="F991" s="2" t="s">
        <v>214</v>
      </c>
      <c r="G991" s="2" t="s">
        <v>716</v>
      </c>
      <c r="H991" s="2" t="s">
        <v>88</v>
      </c>
      <c r="I991" s="2">
        <v>1</v>
      </c>
      <c r="J991" s="2"/>
      <c r="K991" s="2" t="s">
        <v>7</v>
      </c>
    </row>
    <row r="992" spans="1:11" x14ac:dyDescent="0.25">
      <c r="A992" s="2"/>
      <c r="B992" s="2"/>
      <c r="C992" s="4"/>
      <c r="D992" s="2"/>
      <c r="E992" s="2"/>
      <c r="F992" s="2"/>
      <c r="G992" s="2"/>
      <c r="H992" s="2"/>
      <c r="I992" s="2"/>
      <c r="J992" s="2"/>
      <c r="K992" s="2"/>
    </row>
    <row r="993" spans="1:15" ht="240" customHeight="1" x14ac:dyDescent="0.25">
      <c r="A993" s="2" t="s">
        <v>0</v>
      </c>
      <c r="B993" s="2" t="s">
        <v>1</v>
      </c>
      <c r="C993" s="4" t="s">
        <v>1148</v>
      </c>
      <c r="D993" s="2" t="s">
        <v>16</v>
      </c>
      <c r="E993" s="2" t="s">
        <v>4</v>
      </c>
      <c r="F993" s="2" t="s">
        <v>412</v>
      </c>
      <c r="G993" s="2" t="s">
        <v>716</v>
      </c>
      <c r="H993" s="3">
        <v>36683</v>
      </c>
      <c r="I993" s="2">
        <v>1</v>
      </c>
      <c r="J993" s="2"/>
      <c r="K993" s="2" t="s">
        <v>7</v>
      </c>
    </row>
    <row r="994" spans="1:15" x14ac:dyDescent="0.25">
      <c r="A994" s="2"/>
      <c r="B994" s="2"/>
      <c r="C994" s="4"/>
      <c r="D994" s="2"/>
      <c r="E994" s="2"/>
      <c r="F994" s="2"/>
      <c r="G994" s="2"/>
      <c r="H994" s="3"/>
      <c r="I994" s="2"/>
      <c r="J994" s="2"/>
      <c r="K994" s="2"/>
    </row>
    <row r="995" spans="1:15" ht="240" customHeight="1" x14ac:dyDescent="0.25">
      <c r="A995" s="2" t="s">
        <v>0</v>
      </c>
      <c r="B995" s="2" t="s">
        <v>1</v>
      </c>
      <c r="C995" s="4" t="s">
        <v>1149</v>
      </c>
      <c r="D995" s="2" t="s">
        <v>16</v>
      </c>
      <c r="E995" s="2" t="s">
        <v>4</v>
      </c>
      <c r="F995" s="2" t="s">
        <v>412</v>
      </c>
      <c r="G995" s="2" t="s">
        <v>1140</v>
      </c>
      <c r="H995" s="3">
        <v>36652</v>
      </c>
      <c r="I995" s="2">
        <v>1</v>
      </c>
      <c r="J995" s="2"/>
      <c r="K995" s="2" t="s">
        <v>7</v>
      </c>
    </row>
    <row r="996" spans="1:15" x14ac:dyDescent="0.25">
      <c r="A996" s="2"/>
      <c r="B996" s="2"/>
      <c r="C996" s="4"/>
      <c r="D996" s="2"/>
      <c r="E996" s="2"/>
      <c r="F996" s="2"/>
      <c r="G996" s="2"/>
      <c r="H996" s="3"/>
      <c r="I996" s="2"/>
      <c r="J996" s="2"/>
      <c r="K996" s="2"/>
    </row>
    <row r="997" spans="1:15" ht="195" customHeight="1" x14ac:dyDescent="0.25">
      <c r="A997" s="2" t="s">
        <v>0</v>
      </c>
      <c r="B997" s="2" t="s">
        <v>1</v>
      </c>
      <c r="C997" s="4" t="s">
        <v>1150</v>
      </c>
      <c r="D997" s="2"/>
      <c r="E997" s="2" t="s">
        <v>4</v>
      </c>
      <c r="F997" s="2" t="s">
        <v>1151</v>
      </c>
      <c r="G997" s="2" t="s">
        <v>720</v>
      </c>
      <c r="H997" s="3">
        <v>36787</v>
      </c>
      <c r="I997" s="2">
        <v>4</v>
      </c>
      <c r="J997" s="2"/>
      <c r="K997" s="2" t="s">
        <v>7</v>
      </c>
    </row>
    <row r="998" spans="1:15" x14ac:dyDescent="0.25">
      <c r="A998" s="2"/>
      <c r="B998" s="2"/>
      <c r="C998" s="4"/>
      <c r="D998" s="2"/>
      <c r="E998" s="2"/>
      <c r="F998" s="2"/>
      <c r="G998" s="2"/>
      <c r="H998" s="3"/>
      <c r="I998" s="2"/>
      <c r="J998" s="2"/>
      <c r="K998" s="2"/>
    </row>
    <row r="999" spans="1:15" ht="210" customHeight="1" x14ac:dyDescent="0.25">
      <c r="A999" s="2" t="s">
        <v>0</v>
      </c>
      <c r="B999" s="2" t="s">
        <v>1</v>
      </c>
      <c r="C999" s="4" t="s">
        <v>1152</v>
      </c>
      <c r="D999" s="2"/>
      <c r="E999" s="2" t="s">
        <v>4</v>
      </c>
      <c r="F999" s="2" t="s">
        <v>1153</v>
      </c>
      <c r="G999" s="2" t="s">
        <v>1140</v>
      </c>
      <c r="H999" s="3">
        <v>36722</v>
      </c>
      <c r="I999" s="2">
        <v>4</v>
      </c>
      <c r="J999" s="2"/>
      <c r="K999" s="2" t="s">
        <v>7</v>
      </c>
    </row>
    <row r="1000" spans="1:15" x14ac:dyDescent="0.25">
      <c r="A1000" s="2"/>
      <c r="B1000" s="2"/>
      <c r="C1000" s="4"/>
      <c r="D1000" s="2"/>
      <c r="E1000" s="2"/>
      <c r="F1000" s="2"/>
      <c r="G1000" s="2"/>
      <c r="H1000" s="3"/>
      <c r="I1000" s="2"/>
      <c r="J1000" s="2"/>
      <c r="K1000" s="2"/>
    </row>
    <row r="1001" spans="1:15" ht="195" customHeight="1" x14ac:dyDescent="0.25">
      <c r="A1001" s="2" t="s">
        <v>0</v>
      </c>
      <c r="B1001" s="2" t="s">
        <v>1</v>
      </c>
      <c r="C1001" s="4" t="s">
        <v>1154</v>
      </c>
      <c r="D1001" s="2"/>
      <c r="E1001" s="2" t="s">
        <v>4</v>
      </c>
      <c r="F1001" s="2" t="s">
        <v>1155</v>
      </c>
      <c r="G1001" s="2" t="s">
        <v>716</v>
      </c>
      <c r="H1001" s="3">
        <v>36600</v>
      </c>
      <c r="I1001" s="2">
        <v>4</v>
      </c>
      <c r="L1001">
        <f>SUM(L1:L1000)</f>
        <v>0</v>
      </c>
      <c r="M1001">
        <f t="shared" ref="M1001:O1001" si="0">SUM(M1:M1000)</f>
        <v>18</v>
      </c>
      <c r="N1001">
        <f t="shared" si="0"/>
        <v>14</v>
      </c>
      <c r="O1001">
        <f t="shared" si="0"/>
        <v>0</v>
      </c>
    </row>
    <row r="1002" spans="1:15" x14ac:dyDescent="0.25">
      <c r="A1002" s="2"/>
      <c r="B1002" s="2"/>
      <c r="C1002" s="4"/>
      <c r="D1002" s="2"/>
      <c r="E1002" s="2"/>
      <c r="F1002" s="2"/>
      <c r="G1002" s="2"/>
      <c r="H1002" s="3"/>
      <c r="I1002" s="2"/>
      <c r="M1002" t="s">
        <v>1162</v>
      </c>
      <c r="N1002" t="s">
        <v>1163</v>
      </c>
    </row>
    <row r="1004" spans="1:15" x14ac:dyDescent="0.25">
      <c r="F1004" t="s">
        <v>1157</v>
      </c>
      <c r="J1004" t="s">
        <v>1158</v>
      </c>
    </row>
    <row r="1005" spans="1:15" x14ac:dyDescent="0.25">
      <c r="A1005" t="s">
        <v>1156</v>
      </c>
      <c r="F1005">
        <v>135</v>
      </c>
      <c r="J1005">
        <f>197-F1005</f>
        <v>62</v>
      </c>
    </row>
    <row r="1006" spans="1:15" x14ac:dyDescent="0.25">
      <c r="M1006" t="s">
        <v>1162</v>
      </c>
      <c r="N1006" t="s">
        <v>1163</v>
      </c>
    </row>
    <row r="1007" spans="1:15" x14ac:dyDescent="0.25">
      <c r="F1007" t="s">
        <v>1159</v>
      </c>
      <c r="M1007">
        <f>F1005+M1001</f>
        <v>153</v>
      </c>
      <c r="N1007">
        <f>F1008+J1005+N1001</f>
        <v>225</v>
      </c>
    </row>
    <row r="1008" spans="1:15" x14ac:dyDescent="0.25">
      <c r="F1008">
        <v>149</v>
      </c>
    </row>
    <row r="1009" spans="13:14" x14ac:dyDescent="0.25">
      <c r="M1009">
        <f>M1007+N1007</f>
        <v>378</v>
      </c>
    </row>
    <row r="1010" spans="13:14" x14ac:dyDescent="0.25">
      <c r="M1010" t="s">
        <v>1164</v>
      </c>
    </row>
    <row r="1011" spans="13:14" x14ac:dyDescent="0.25">
      <c r="M1011">
        <f>M1007/M1009*100</f>
        <v>40.476190476190474</v>
      </c>
      <c r="N1011" t="s">
        <v>1165</v>
      </c>
    </row>
  </sheetData>
  <mergeCells count="5005">
    <mergeCell ref="G3:G4"/>
    <mergeCell ref="H3:H4"/>
    <mergeCell ref="I3:I4"/>
    <mergeCell ref="J3:J4"/>
    <mergeCell ref="K3:K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F3:F4"/>
    <mergeCell ref="G7:G8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F7:F8"/>
    <mergeCell ref="F5:F6"/>
    <mergeCell ref="G5:G6"/>
    <mergeCell ref="H5:H6"/>
    <mergeCell ref="I5:I6"/>
    <mergeCell ref="J5:J6"/>
    <mergeCell ref="K5:K6"/>
    <mergeCell ref="G11:G12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J9:J10"/>
    <mergeCell ref="K9:K10"/>
    <mergeCell ref="G15:G16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J13:J14"/>
    <mergeCell ref="K13:K14"/>
    <mergeCell ref="G19:G20"/>
    <mergeCell ref="H19:H20"/>
    <mergeCell ref="I19:I20"/>
    <mergeCell ref="J19:J20"/>
    <mergeCell ref="K19:K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J17:J18"/>
    <mergeCell ref="K17:K18"/>
    <mergeCell ref="G23:G24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J21:J22"/>
    <mergeCell ref="K21:K22"/>
    <mergeCell ref="G27:G28"/>
    <mergeCell ref="H27:H28"/>
    <mergeCell ref="I27:I28"/>
    <mergeCell ref="J27:J28"/>
    <mergeCell ref="K27:K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J25:J26"/>
    <mergeCell ref="K25:K26"/>
    <mergeCell ref="G31:G32"/>
    <mergeCell ref="H31:H32"/>
    <mergeCell ref="I31:I32"/>
    <mergeCell ref="J31:J32"/>
    <mergeCell ref="K31:K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J29:J30"/>
    <mergeCell ref="K29:K30"/>
    <mergeCell ref="G35:G36"/>
    <mergeCell ref="H35:H36"/>
    <mergeCell ref="I35:I36"/>
    <mergeCell ref="J35:J36"/>
    <mergeCell ref="K35:K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J33:J34"/>
    <mergeCell ref="K33:K34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F37:F38"/>
    <mergeCell ref="G37:G38"/>
    <mergeCell ref="H37:H38"/>
    <mergeCell ref="I37:I38"/>
    <mergeCell ref="A41:A42"/>
    <mergeCell ref="B41:B42"/>
    <mergeCell ref="C41:C42"/>
    <mergeCell ref="D41:D42"/>
    <mergeCell ref="E41:E42"/>
    <mergeCell ref="F41:F42"/>
    <mergeCell ref="G45:G46"/>
    <mergeCell ref="H45:H46"/>
    <mergeCell ref="I45:I46"/>
    <mergeCell ref="J45:J46"/>
    <mergeCell ref="K45:K46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45:F46"/>
    <mergeCell ref="F43:F44"/>
    <mergeCell ref="G43:G44"/>
    <mergeCell ref="H43:H44"/>
    <mergeCell ref="I43:I44"/>
    <mergeCell ref="J43:J44"/>
    <mergeCell ref="K43:K44"/>
    <mergeCell ref="G49:G50"/>
    <mergeCell ref="H49:H50"/>
    <mergeCell ref="I49:I50"/>
    <mergeCell ref="J49:J50"/>
    <mergeCell ref="K49:K50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49:F50"/>
    <mergeCell ref="F47:F48"/>
    <mergeCell ref="G47:G48"/>
    <mergeCell ref="H47:H48"/>
    <mergeCell ref="I47:I48"/>
    <mergeCell ref="J47:J48"/>
    <mergeCell ref="K47:K48"/>
    <mergeCell ref="G53:G54"/>
    <mergeCell ref="H53:H54"/>
    <mergeCell ref="I53:I54"/>
    <mergeCell ref="J53:J54"/>
    <mergeCell ref="K53:K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F51:F52"/>
    <mergeCell ref="G51:G52"/>
    <mergeCell ref="H51:H52"/>
    <mergeCell ref="I51:I52"/>
    <mergeCell ref="J51:J52"/>
    <mergeCell ref="K51:K52"/>
    <mergeCell ref="G57:G58"/>
    <mergeCell ref="H57:H58"/>
    <mergeCell ref="I57:I58"/>
    <mergeCell ref="J57:J58"/>
    <mergeCell ref="K57:K58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7:F58"/>
    <mergeCell ref="F55:F56"/>
    <mergeCell ref="G55:G56"/>
    <mergeCell ref="H55:H56"/>
    <mergeCell ref="I55:I56"/>
    <mergeCell ref="J55:J56"/>
    <mergeCell ref="K55:K56"/>
    <mergeCell ref="G61:G62"/>
    <mergeCell ref="H61:H62"/>
    <mergeCell ref="I61:I62"/>
    <mergeCell ref="J61:J62"/>
    <mergeCell ref="K61:K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1:F62"/>
    <mergeCell ref="F59:F60"/>
    <mergeCell ref="G59:G60"/>
    <mergeCell ref="H59:H60"/>
    <mergeCell ref="I59:I60"/>
    <mergeCell ref="J59:J60"/>
    <mergeCell ref="K59:K60"/>
    <mergeCell ref="G65:G66"/>
    <mergeCell ref="H65:H66"/>
    <mergeCell ref="I65:I66"/>
    <mergeCell ref="J65:J66"/>
    <mergeCell ref="K65:K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F63:F64"/>
    <mergeCell ref="G63:G64"/>
    <mergeCell ref="H63:H64"/>
    <mergeCell ref="I63:I64"/>
    <mergeCell ref="J63:J64"/>
    <mergeCell ref="K63:K64"/>
    <mergeCell ref="G69:G70"/>
    <mergeCell ref="H69:H70"/>
    <mergeCell ref="I69:I70"/>
    <mergeCell ref="J69:J70"/>
    <mergeCell ref="K69:K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69:F70"/>
    <mergeCell ref="F67:F68"/>
    <mergeCell ref="G67:G68"/>
    <mergeCell ref="H67:H68"/>
    <mergeCell ref="I67:I68"/>
    <mergeCell ref="J67:J68"/>
    <mergeCell ref="K67:K68"/>
    <mergeCell ref="G73:G74"/>
    <mergeCell ref="H73:H74"/>
    <mergeCell ref="I73:I74"/>
    <mergeCell ref="J73:J74"/>
    <mergeCell ref="K73:K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3:F74"/>
    <mergeCell ref="F71:F72"/>
    <mergeCell ref="G71:G72"/>
    <mergeCell ref="H71:H72"/>
    <mergeCell ref="I71:I72"/>
    <mergeCell ref="J71:J72"/>
    <mergeCell ref="K71:K72"/>
    <mergeCell ref="G77:G78"/>
    <mergeCell ref="H77:H78"/>
    <mergeCell ref="I77:I78"/>
    <mergeCell ref="J77:J78"/>
    <mergeCell ref="K77:K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7:F78"/>
    <mergeCell ref="F75:F76"/>
    <mergeCell ref="G75:G76"/>
    <mergeCell ref="H75:H76"/>
    <mergeCell ref="I75:I76"/>
    <mergeCell ref="J75:J76"/>
    <mergeCell ref="K75:K76"/>
    <mergeCell ref="F85:F86"/>
    <mergeCell ref="G85:G86"/>
    <mergeCell ref="H85:H86"/>
    <mergeCell ref="I85:I86"/>
    <mergeCell ref="J85:J86"/>
    <mergeCell ref="K85:K86"/>
    <mergeCell ref="G83:G84"/>
    <mergeCell ref="H83:H84"/>
    <mergeCell ref="I83:I84"/>
    <mergeCell ref="J83:J84"/>
    <mergeCell ref="K83:K84"/>
    <mergeCell ref="A85:A86"/>
    <mergeCell ref="B85:B86"/>
    <mergeCell ref="C85:C86"/>
    <mergeCell ref="D85:D86"/>
    <mergeCell ref="E85:E86"/>
    <mergeCell ref="F79:F80"/>
    <mergeCell ref="G79:G80"/>
    <mergeCell ref="H79:H80"/>
    <mergeCell ref="I79:I80"/>
    <mergeCell ref="A83:A84"/>
    <mergeCell ref="B83:B84"/>
    <mergeCell ref="C83:C84"/>
    <mergeCell ref="D83:D84"/>
    <mergeCell ref="E83:E84"/>
    <mergeCell ref="F83:F84"/>
    <mergeCell ref="F89:F90"/>
    <mergeCell ref="G89:G90"/>
    <mergeCell ref="H89:H90"/>
    <mergeCell ref="I89:I90"/>
    <mergeCell ref="J89:J90"/>
    <mergeCell ref="K89:K90"/>
    <mergeCell ref="G87:G88"/>
    <mergeCell ref="H87:H88"/>
    <mergeCell ref="I87:I88"/>
    <mergeCell ref="J87:J88"/>
    <mergeCell ref="K87:K88"/>
    <mergeCell ref="A89:A90"/>
    <mergeCell ref="B89:B90"/>
    <mergeCell ref="C89:C90"/>
    <mergeCell ref="D89:D90"/>
    <mergeCell ref="E89:E90"/>
    <mergeCell ref="A87:A88"/>
    <mergeCell ref="B87:B88"/>
    <mergeCell ref="C87:C88"/>
    <mergeCell ref="D87:D88"/>
    <mergeCell ref="E87:E88"/>
    <mergeCell ref="F87:F88"/>
    <mergeCell ref="F93:F94"/>
    <mergeCell ref="G93:G94"/>
    <mergeCell ref="H93:H94"/>
    <mergeCell ref="I93:I94"/>
    <mergeCell ref="J93:J94"/>
    <mergeCell ref="K93:K94"/>
    <mergeCell ref="G91:G92"/>
    <mergeCell ref="H91:H92"/>
    <mergeCell ref="I91:I92"/>
    <mergeCell ref="J91:J92"/>
    <mergeCell ref="K91:K92"/>
    <mergeCell ref="A93:A94"/>
    <mergeCell ref="B93:B94"/>
    <mergeCell ref="C93:C94"/>
    <mergeCell ref="D93:D94"/>
    <mergeCell ref="E93:E94"/>
    <mergeCell ref="A91:A92"/>
    <mergeCell ref="B91:B92"/>
    <mergeCell ref="C91:C92"/>
    <mergeCell ref="D91:D92"/>
    <mergeCell ref="E91:E92"/>
    <mergeCell ref="F91:F92"/>
    <mergeCell ref="F97:F98"/>
    <mergeCell ref="G97:G98"/>
    <mergeCell ref="H97:H98"/>
    <mergeCell ref="I97:I98"/>
    <mergeCell ref="J97:J98"/>
    <mergeCell ref="K97:K98"/>
    <mergeCell ref="G95:G96"/>
    <mergeCell ref="H95:H96"/>
    <mergeCell ref="I95:I96"/>
    <mergeCell ref="J95:J96"/>
    <mergeCell ref="K95:K96"/>
    <mergeCell ref="A97:A98"/>
    <mergeCell ref="B97:B98"/>
    <mergeCell ref="C97:C98"/>
    <mergeCell ref="D97:D98"/>
    <mergeCell ref="E97:E98"/>
    <mergeCell ref="A95:A96"/>
    <mergeCell ref="B95:B96"/>
    <mergeCell ref="C95:C96"/>
    <mergeCell ref="D95:D96"/>
    <mergeCell ref="E95:E96"/>
    <mergeCell ref="F95:F96"/>
    <mergeCell ref="F101:F102"/>
    <mergeCell ref="G101:G102"/>
    <mergeCell ref="H101:H102"/>
    <mergeCell ref="I101:I102"/>
    <mergeCell ref="J101:J102"/>
    <mergeCell ref="K101:K102"/>
    <mergeCell ref="G99:G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9:E100"/>
    <mergeCell ref="F99:F100"/>
    <mergeCell ref="F105:F106"/>
    <mergeCell ref="G105:G106"/>
    <mergeCell ref="H105:H106"/>
    <mergeCell ref="I105:I106"/>
    <mergeCell ref="J105:J106"/>
    <mergeCell ref="K105:K106"/>
    <mergeCell ref="G103:G104"/>
    <mergeCell ref="H103:H104"/>
    <mergeCell ref="I103:I104"/>
    <mergeCell ref="J103:J104"/>
    <mergeCell ref="K103:K104"/>
    <mergeCell ref="A105:A106"/>
    <mergeCell ref="B105:B106"/>
    <mergeCell ref="C105:C106"/>
    <mergeCell ref="D105:D106"/>
    <mergeCell ref="E105:E106"/>
    <mergeCell ref="A103:A104"/>
    <mergeCell ref="B103:B104"/>
    <mergeCell ref="C103:C104"/>
    <mergeCell ref="D103:D104"/>
    <mergeCell ref="E103:E104"/>
    <mergeCell ref="F103:F104"/>
    <mergeCell ref="F109:F110"/>
    <mergeCell ref="G109:G110"/>
    <mergeCell ref="H109:H110"/>
    <mergeCell ref="I109:I110"/>
    <mergeCell ref="J109:J110"/>
    <mergeCell ref="K109:K110"/>
    <mergeCell ref="G107:G108"/>
    <mergeCell ref="H107:H108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A107:A108"/>
    <mergeCell ref="B107:B108"/>
    <mergeCell ref="C107:C108"/>
    <mergeCell ref="D107:D108"/>
    <mergeCell ref="E107:E108"/>
    <mergeCell ref="F107:F108"/>
    <mergeCell ref="F113:F114"/>
    <mergeCell ref="G113:G114"/>
    <mergeCell ref="H113:H114"/>
    <mergeCell ref="I113:I114"/>
    <mergeCell ref="J113:J114"/>
    <mergeCell ref="K113:K114"/>
    <mergeCell ref="G111:G112"/>
    <mergeCell ref="H111:H112"/>
    <mergeCell ref="I111:I112"/>
    <mergeCell ref="J111:J112"/>
    <mergeCell ref="K111:K112"/>
    <mergeCell ref="A113:A114"/>
    <mergeCell ref="B113:B114"/>
    <mergeCell ref="C113:C114"/>
    <mergeCell ref="D113:D114"/>
    <mergeCell ref="E113:E114"/>
    <mergeCell ref="A111:A112"/>
    <mergeCell ref="B111:B112"/>
    <mergeCell ref="C111:C112"/>
    <mergeCell ref="D111:D112"/>
    <mergeCell ref="E111:E112"/>
    <mergeCell ref="F111:F112"/>
    <mergeCell ref="F117:F118"/>
    <mergeCell ref="G117:G118"/>
    <mergeCell ref="H117:H118"/>
    <mergeCell ref="I117:I118"/>
    <mergeCell ref="J117:J118"/>
    <mergeCell ref="K117:K118"/>
    <mergeCell ref="G115:G116"/>
    <mergeCell ref="H115:H116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A115:A116"/>
    <mergeCell ref="B115:B116"/>
    <mergeCell ref="C115:C116"/>
    <mergeCell ref="D115:D116"/>
    <mergeCell ref="E115:E116"/>
    <mergeCell ref="F115:F116"/>
    <mergeCell ref="J125:J126"/>
    <mergeCell ref="K125:K126"/>
    <mergeCell ref="A125:A126"/>
    <mergeCell ref="B125:B126"/>
    <mergeCell ref="C125:C126"/>
    <mergeCell ref="D125:D126"/>
    <mergeCell ref="E125:E126"/>
    <mergeCell ref="F121:F122"/>
    <mergeCell ref="G121:G122"/>
    <mergeCell ref="H121:H122"/>
    <mergeCell ref="I121:I122"/>
    <mergeCell ref="G119:G120"/>
    <mergeCell ref="H119:H120"/>
    <mergeCell ref="I119:I120"/>
    <mergeCell ref="J119:J120"/>
    <mergeCell ref="K119:K120"/>
    <mergeCell ref="A121:A122"/>
    <mergeCell ref="B121:B122"/>
    <mergeCell ref="C121:C122"/>
    <mergeCell ref="D121:D122"/>
    <mergeCell ref="E121:E122"/>
    <mergeCell ref="A119:A120"/>
    <mergeCell ref="B119:B120"/>
    <mergeCell ref="C119:C120"/>
    <mergeCell ref="D119:D120"/>
    <mergeCell ref="E119:E120"/>
    <mergeCell ref="F119:F120"/>
    <mergeCell ref="G127:G128"/>
    <mergeCell ref="H127:H128"/>
    <mergeCell ref="I127:I128"/>
    <mergeCell ref="A131:A132"/>
    <mergeCell ref="B131:B132"/>
    <mergeCell ref="C131:C132"/>
    <mergeCell ref="D131:D132"/>
    <mergeCell ref="E131:E132"/>
    <mergeCell ref="F131:F132"/>
    <mergeCell ref="G131:G132"/>
    <mergeCell ref="A127:A128"/>
    <mergeCell ref="B127:B128"/>
    <mergeCell ref="C127:C128"/>
    <mergeCell ref="D127:D128"/>
    <mergeCell ref="E127:E128"/>
    <mergeCell ref="F127:F128"/>
    <mergeCell ref="F125:F126"/>
    <mergeCell ref="G125:G126"/>
    <mergeCell ref="H125:H126"/>
    <mergeCell ref="I125:I126"/>
    <mergeCell ref="G133:G134"/>
    <mergeCell ref="H133:H134"/>
    <mergeCell ref="I133:I134"/>
    <mergeCell ref="J133:J134"/>
    <mergeCell ref="K133:K134"/>
    <mergeCell ref="A135:A136"/>
    <mergeCell ref="B135:B136"/>
    <mergeCell ref="C135:C136"/>
    <mergeCell ref="D135:D136"/>
    <mergeCell ref="E135:E136"/>
    <mergeCell ref="H131:H132"/>
    <mergeCell ref="I131:I132"/>
    <mergeCell ref="J131:J132"/>
    <mergeCell ref="K131:K132"/>
    <mergeCell ref="A133:A134"/>
    <mergeCell ref="B133:B134"/>
    <mergeCell ref="C133:C134"/>
    <mergeCell ref="D133:D134"/>
    <mergeCell ref="E133:E134"/>
    <mergeCell ref="F133:F134"/>
    <mergeCell ref="G137:G138"/>
    <mergeCell ref="H137:H138"/>
    <mergeCell ref="I137:I138"/>
    <mergeCell ref="J137:J138"/>
    <mergeCell ref="K137:K138"/>
    <mergeCell ref="A139:A140"/>
    <mergeCell ref="B139:B140"/>
    <mergeCell ref="C139:C140"/>
    <mergeCell ref="D139:D140"/>
    <mergeCell ref="E139:E140"/>
    <mergeCell ref="A137:A138"/>
    <mergeCell ref="B137:B138"/>
    <mergeCell ref="C137:C138"/>
    <mergeCell ref="D137:D138"/>
    <mergeCell ref="E137:E138"/>
    <mergeCell ref="F137:F138"/>
    <mergeCell ref="F135:F136"/>
    <mergeCell ref="G135:G136"/>
    <mergeCell ref="H135:H136"/>
    <mergeCell ref="I135:I136"/>
    <mergeCell ref="J135:J136"/>
    <mergeCell ref="K135:K136"/>
    <mergeCell ref="G141:G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A141:A142"/>
    <mergeCell ref="B141:B142"/>
    <mergeCell ref="C141:C142"/>
    <mergeCell ref="D141:D142"/>
    <mergeCell ref="E141:E142"/>
    <mergeCell ref="F141:F142"/>
    <mergeCell ref="F139:F140"/>
    <mergeCell ref="G139:G140"/>
    <mergeCell ref="H139:H140"/>
    <mergeCell ref="I139:I140"/>
    <mergeCell ref="J139:J140"/>
    <mergeCell ref="K139:K140"/>
    <mergeCell ref="G145:G146"/>
    <mergeCell ref="H145:H146"/>
    <mergeCell ref="I145:I146"/>
    <mergeCell ref="J145:J146"/>
    <mergeCell ref="K145:K146"/>
    <mergeCell ref="A147:A148"/>
    <mergeCell ref="B147:B148"/>
    <mergeCell ref="C147:C148"/>
    <mergeCell ref="D147:D148"/>
    <mergeCell ref="E147:E148"/>
    <mergeCell ref="A145:A146"/>
    <mergeCell ref="B145:B146"/>
    <mergeCell ref="C145:C146"/>
    <mergeCell ref="D145:D146"/>
    <mergeCell ref="E145:E146"/>
    <mergeCell ref="F145:F146"/>
    <mergeCell ref="F143:F144"/>
    <mergeCell ref="G143:G144"/>
    <mergeCell ref="H143:H144"/>
    <mergeCell ref="I143:I144"/>
    <mergeCell ref="J143:J144"/>
    <mergeCell ref="K143:K144"/>
    <mergeCell ref="G149:G150"/>
    <mergeCell ref="H149:H150"/>
    <mergeCell ref="I149:I150"/>
    <mergeCell ref="J149:J150"/>
    <mergeCell ref="K149:K150"/>
    <mergeCell ref="A151:A152"/>
    <mergeCell ref="B151:B152"/>
    <mergeCell ref="C151:C152"/>
    <mergeCell ref="D151:D152"/>
    <mergeCell ref="E151:E152"/>
    <mergeCell ref="A149:A150"/>
    <mergeCell ref="B149:B150"/>
    <mergeCell ref="C149:C150"/>
    <mergeCell ref="D149:D150"/>
    <mergeCell ref="E149:E150"/>
    <mergeCell ref="F149:F150"/>
    <mergeCell ref="F147:F148"/>
    <mergeCell ref="G147:G148"/>
    <mergeCell ref="H147:H148"/>
    <mergeCell ref="I147:I148"/>
    <mergeCell ref="J147:J148"/>
    <mergeCell ref="K147:K148"/>
    <mergeCell ref="G153:G154"/>
    <mergeCell ref="H153:H154"/>
    <mergeCell ref="I153:I154"/>
    <mergeCell ref="J153:J154"/>
    <mergeCell ref="K153:K154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E153:E154"/>
    <mergeCell ref="F153:F154"/>
    <mergeCell ref="F151:F152"/>
    <mergeCell ref="G151:G152"/>
    <mergeCell ref="H151:H152"/>
    <mergeCell ref="I151:I152"/>
    <mergeCell ref="J151:J152"/>
    <mergeCell ref="K151:K152"/>
    <mergeCell ref="G157:G158"/>
    <mergeCell ref="H157:H158"/>
    <mergeCell ref="I157:I158"/>
    <mergeCell ref="J157:J158"/>
    <mergeCell ref="K157:K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7:E158"/>
    <mergeCell ref="F157:F158"/>
    <mergeCell ref="F155:F156"/>
    <mergeCell ref="G155:G156"/>
    <mergeCell ref="H155:H156"/>
    <mergeCell ref="I155:I156"/>
    <mergeCell ref="J155:J156"/>
    <mergeCell ref="K155:K156"/>
    <mergeCell ref="G163:G164"/>
    <mergeCell ref="H163:H164"/>
    <mergeCell ref="I163:I164"/>
    <mergeCell ref="J163:J164"/>
    <mergeCell ref="K163:K164"/>
    <mergeCell ref="A165:A166"/>
    <mergeCell ref="B165:B166"/>
    <mergeCell ref="C165:C166"/>
    <mergeCell ref="D165:D166"/>
    <mergeCell ref="E165:E166"/>
    <mergeCell ref="F159:F160"/>
    <mergeCell ref="G159:G160"/>
    <mergeCell ref="H159:H160"/>
    <mergeCell ref="I159:I160"/>
    <mergeCell ref="A163:A164"/>
    <mergeCell ref="B163:B164"/>
    <mergeCell ref="C163:C164"/>
    <mergeCell ref="D163:D164"/>
    <mergeCell ref="E163:E164"/>
    <mergeCell ref="F163:F164"/>
    <mergeCell ref="G167:G168"/>
    <mergeCell ref="H167:H168"/>
    <mergeCell ref="I167:I168"/>
    <mergeCell ref="J167:J168"/>
    <mergeCell ref="K167:K168"/>
    <mergeCell ref="A169:A170"/>
    <mergeCell ref="B169:B170"/>
    <mergeCell ref="C169:C170"/>
    <mergeCell ref="D169:D170"/>
    <mergeCell ref="E169:E170"/>
    <mergeCell ref="A167:A168"/>
    <mergeCell ref="B167:B168"/>
    <mergeCell ref="C167:C168"/>
    <mergeCell ref="D167:D168"/>
    <mergeCell ref="E167:E168"/>
    <mergeCell ref="F167:F168"/>
    <mergeCell ref="F165:F166"/>
    <mergeCell ref="G165:G166"/>
    <mergeCell ref="H165:H166"/>
    <mergeCell ref="I165:I166"/>
    <mergeCell ref="J165:J166"/>
    <mergeCell ref="K165:K166"/>
    <mergeCell ref="G171:G172"/>
    <mergeCell ref="H171:H172"/>
    <mergeCell ref="I171:I172"/>
    <mergeCell ref="J171:J172"/>
    <mergeCell ref="K171:K172"/>
    <mergeCell ref="A173:A174"/>
    <mergeCell ref="B173:B174"/>
    <mergeCell ref="C173:C174"/>
    <mergeCell ref="D173:D174"/>
    <mergeCell ref="E173:E174"/>
    <mergeCell ref="A171:A172"/>
    <mergeCell ref="B171:B172"/>
    <mergeCell ref="C171:C172"/>
    <mergeCell ref="D171:D172"/>
    <mergeCell ref="E171:E172"/>
    <mergeCell ref="F171:F172"/>
    <mergeCell ref="F169:F170"/>
    <mergeCell ref="G169:G170"/>
    <mergeCell ref="H169:H170"/>
    <mergeCell ref="I169:I170"/>
    <mergeCell ref="J169:J170"/>
    <mergeCell ref="K169:K170"/>
    <mergeCell ref="G175:G176"/>
    <mergeCell ref="H175:H176"/>
    <mergeCell ref="I175:I176"/>
    <mergeCell ref="J175:J176"/>
    <mergeCell ref="K175:K176"/>
    <mergeCell ref="A177:A178"/>
    <mergeCell ref="B177:B178"/>
    <mergeCell ref="C177:C178"/>
    <mergeCell ref="D177:D178"/>
    <mergeCell ref="E177:E178"/>
    <mergeCell ref="A175:A176"/>
    <mergeCell ref="B175:B176"/>
    <mergeCell ref="C175:C176"/>
    <mergeCell ref="D175:D176"/>
    <mergeCell ref="E175:E176"/>
    <mergeCell ref="F175:F176"/>
    <mergeCell ref="F173:F174"/>
    <mergeCell ref="G173:G174"/>
    <mergeCell ref="H173:H174"/>
    <mergeCell ref="I173:I174"/>
    <mergeCell ref="J173:J174"/>
    <mergeCell ref="K173:K174"/>
    <mergeCell ref="G179:G180"/>
    <mergeCell ref="H179:H180"/>
    <mergeCell ref="I179:I180"/>
    <mergeCell ref="J179:J180"/>
    <mergeCell ref="K179:K180"/>
    <mergeCell ref="A181:A182"/>
    <mergeCell ref="B181:B182"/>
    <mergeCell ref="C181:C182"/>
    <mergeCell ref="D181:D182"/>
    <mergeCell ref="E181:E182"/>
    <mergeCell ref="A179:A180"/>
    <mergeCell ref="B179:B180"/>
    <mergeCell ref="C179:C180"/>
    <mergeCell ref="D179:D180"/>
    <mergeCell ref="E179:E180"/>
    <mergeCell ref="F179:F180"/>
    <mergeCell ref="F177:F178"/>
    <mergeCell ref="G177:G178"/>
    <mergeCell ref="H177:H178"/>
    <mergeCell ref="I177:I178"/>
    <mergeCell ref="J177:J178"/>
    <mergeCell ref="K177:K178"/>
    <mergeCell ref="G183:G184"/>
    <mergeCell ref="H183:H184"/>
    <mergeCell ref="I183:I184"/>
    <mergeCell ref="J183:J184"/>
    <mergeCell ref="K183:K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E183:E184"/>
    <mergeCell ref="F183:F184"/>
    <mergeCell ref="F181:F182"/>
    <mergeCell ref="G181:G182"/>
    <mergeCell ref="H181:H182"/>
    <mergeCell ref="I181:I182"/>
    <mergeCell ref="J181:J182"/>
    <mergeCell ref="K181:K182"/>
    <mergeCell ref="G187:G188"/>
    <mergeCell ref="H187:H188"/>
    <mergeCell ref="I187:I188"/>
    <mergeCell ref="J187:J188"/>
    <mergeCell ref="K187:K188"/>
    <mergeCell ref="A189:A190"/>
    <mergeCell ref="B189:B190"/>
    <mergeCell ref="C189:C190"/>
    <mergeCell ref="D189:D190"/>
    <mergeCell ref="E189:E190"/>
    <mergeCell ref="A187:A188"/>
    <mergeCell ref="B187:B188"/>
    <mergeCell ref="C187:C188"/>
    <mergeCell ref="D187:D188"/>
    <mergeCell ref="E187:E188"/>
    <mergeCell ref="F187:F188"/>
    <mergeCell ref="F185:F186"/>
    <mergeCell ref="G185:G186"/>
    <mergeCell ref="H185:H186"/>
    <mergeCell ref="I185:I186"/>
    <mergeCell ref="J185:J186"/>
    <mergeCell ref="K185:K186"/>
    <mergeCell ref="G191:G192"/>
    <mergeCell ref="H191:H192"/>
    <mergeCell ref="I191:I192"/>
    <mergeCell ref="J191:J192"/>
    <mergeCell ref="K191:K192"/>
    <mergeCell ref="A193:A194"/>
    <mergeCell ref="B193:B194"/>
    <mergeCell ref="C193:C194"/>
    <mergeCell ref="D193:D194"/>
    <mergeCell ref="E193:E194"/>
    <mergeCell ref="A191:A192"/>
    <mergeCell ref="B191:B192"/>
    <mergeCell ref="C191:C192"/>
    <mergeCell ref="D191:D192"/>
    <mergeCell ref="E191:E192"/>
    <mergeCell ref="F191:F192"/>
    <mergeCell ref="F189:F190"/>
    <mergeCell ref="G189:G190"/>
    <mergeCell ref="H189:H190"/>
    <mergeCell ref="I189:I190"/>
    <mergeCell ref="J189:J190"/>
    <mergeCell ref="K189:K190"/>
    <mergeCell ref="G195:G196"/>
    <mergeCell ref="H195:H196"/>
    <mergeCell ref="I195:I196"/>
    <mergeCell ref="J195:J196"/>
    <mergeCell ref="K195:K196"/>
    <mergeCell ref="A197:A198"/>
    <mergeCell ref="B197:B198"/>
    <mergeCell ref="C197:C198"/>
    <mergeCell ref="D197:D198"/>
    <mergeCell ref="E197:E198"/>
    <mergeCell ref="A195:A196"/>
    <mergeCell ref="B195:B196"/>
    <mergeCell ref="C195:C196"/>
    <mergeCell ref="D195:D196"/>
    <mergeCell ref="E195:E196"/>
    <mergeCell ref="F195:F196"/>
    <mergeCell ref="F193:F194"/>
    <mergeCell ref="G193:G194"/>
    <mergeCell ref="H193:H194"/>
    <mergeCell ref="I193:I194"/>
    <mergeCell ref="J193:J194"/>
    <mergeCell ref="K193:K194"/>
    <mergeCell ref="G199:G200"/>
    <mergeCell ref="H199:H200"/>
    <mergeCell ref="I199:I200"/>
    <mergeCell ref="J199:J200"/>
    <mergeCell ref="K199:K200"/>
    <mergeCell ref="A201:A202"/>
    <mergeCell ref="B201:B202"/>
    <mergeCell ref="C201:C202"/>
    <mergeCell ref="D201:D202"/>
    <mergeCell ref="E201:E202"/>
    <mergeCell ref="A199:A200"/>
    <mergeCell ref="B199:B200"/>
    <mergeCell ref="C199:C200"/>
    <mergeCell ref="D199:D200"/>
    <mergeCell ref="E199:E200"/>
    <mergeCell ref="F199:F200"/>
    <mergeCell ref="F197:F198"/>
    <mergeCell ref="G197:G198"/>
    <mergeCell ref="H197:H198"/>
    <mergeCell ref="I197:I198"/>
    <mergeCell ref="J197:J198"/>
    <mergeCell ref="K197:K198"/>
    <mergeCell ref="G205:G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F201:F202"/>
    <mergeCell ref="G201:G202"/>
    <mergeCell ref="H201:H202"/>
    <mergeCell ref="I201:I202"/>
    <mergeCell ref="A205:A206"/>
    <mergeCell ref="B205:B206"/>
    <mergeCell ref="C205:C206"/>
    <mergeCell ref="D205:D206"/>
    <mergeCell ref="E205:E206"/>
    <mergeCell ref="F205:F206"/>
    <mergeCell ref="G209:G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A209:A210"/>
    <mergeCell ref="B209:B210"/>
    <mergeCell ref="C209:C210"/>
    <mergeCell ref="D209:D210"/>
    <mergeCell ref="E209:E210"/>
    <mergeCell ref="F209:F210"/>
    <mergeCell ref="F207:F208"/>
    <mergeCell ref="G207:G208"/>
    <mergeCell ref="H207:H208"/>
    <mergeCell ref="I207:I208"/>
    <mergeCell ref="J207:J208"/>
    <mergeCell ref="K207:K208"/>
    <mergeCell ref="G213:G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A213:A214"/>
    <mergeCell ref="B213:B214"/>
    <mergeCell ref="C213:C214"/>
    <mergeCell ref="D213:D214"/>
    <mergeCell ref="E213:E214"/>
    <mergeCell ref="F213:F214"/>
    <mergeCell ref="F211:F212"/>
    <mergeCell ref="G211:G212"/>
    <mergeCell ref="H211:H212"/>
    <mergeCell ref="I211:I212"/>
    <mergeCell ref="J211:J212"/>
    <mergeCell ref="K211:K212"/>
    <mergeCell ref="G217:G218"/>
    <mergeCell ref="H217:H218"/>
    <mergeCell ref="I217:I218"/>
    <mergeCell ref="J217:J218"/>
    <mergeCell ref="K217:K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D217:D218"/>
    <mergeCell ref="E217:E218"/>
    <mergeCell ref="F217:F218"/>
    <mergeCell ref="F215:F216"/>
    <mergeCell ref="G215:G216"/>
    <mergeCell ref="H215:H216"/>
    <mergeCell ref="I215:I216"/>
    <mergeCell ref="J215:J216"/>
    <mergeCell ref="K215:K216"/>
    <mergeCell ref="G221:G222"/>
    <mergeCell ref="H221:H222"/>
    <mergeCell ref="I221:I222"/>
    <mergeCell ref="J221:J222"/>
    <mergeCell ref="K221:K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E221:E222"/>
    <mergeCell ref="F221:F222"/>
    <mergeCell ref="F219:F220"/>
    <mergeCell ref="G219:G220"/>
    <mergeCell ref="H219:H220"/>
    <mergeCell ref="I219:I220"/>
    <mergeCell ref="J219:J220"/>
    <mergeCell ref="K219:K220"/>
    <mergeCell ref="G225:G226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5:D226"/>
    <mergeCell ref="E225:E226"/>
    <mergeCell ref="F225:F226"/>
    <mergeCell ref="F223:F224"/>
    <mergeCell ref="G223:G224"/>
    <mergeCell ref="H223:H224"/>
    <mergeCell ref="I223:I224"/>
    <mergeCell ref="J223:J224"/>
    <mergeCell ref="K223:K224"/>
    <mergeCell ref="G229:G230"/>
    <mergeCell ref="H229:H230"/>
    <mergeCell ref="I229:I230"/>
    <mergeCell ref="J229:J230"/>
    <mergeCell ref="K229:K230"/>
    <mergeCell ref="A231:A232"/>
    <mergeCell ref="B231:B232"/>
    <mergeCell ref="C231:C232"/>
    <mergeCell ref="D231:D232"/>
    <mergeCell ref="E231:E232"/>
    <mergeCell ref="A229:A230"/>
    <mergeCell ref="B229:B230"/>
    <mergeCell ref="C229:C230"/>
    <mergeCell ref="D229:D230"/>
    <mergeCell ref="E229:E230"/>
    <mergeCell ref="F229:F230"/>
    <mergeCell ref="F227:F228"/>
    <mergeCell ref="G227:G228"/>
    <mergeCell ref="H227:H228"/>
    <mergeCell ref="I227:I228"/>
    <mergeCell ref="J227:J228"/>
    <mergeCell ref="K227:K228"/>
    <mergeCell ref="G235:G236"/>
    <mergeCell ref="H235:H236"/>
    <mergeCell ref="I235:I236"/>
    <mergeCell ref="J235:J236"/>
    <mergeCell ref="K235:K236"/>
    <mergeCell ref="A237:A238"/>
    <mergeCell ref="B237:B238"/>
    <mergeCell ref="C237:C238"/>
    <mergeCell ref="D237:D238"/>
    <mergeCell ref="E237:E238"/>
    <mergeCell ref="F231:F232"/>
    <mergeCell ref="G231:G232"/>
    <mergeCell ref="H231:H232"/>
    <mergeCell ref="I231:I232"/>
    <mergeCell ref="A235:A236"/>
    <mergeCell ref="B235:B236"/>
    <mergeCell ref="C235:C236"/>
    <mergeCell ref="D235:D236"/>
    <mergeCell ref="E235:E236"/>
    <mergeCell ref="F235:F236"/>
    <mergeCell ref="G239:G240"/>
    <mergeCell ref="H239:H240"/>
    <mergeCell ref="I239:I240"/>
    <mergeCell ref="J239:J240"/>
    <mergeCell ref="K239:K240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E239:E240"/>
    <mergeCell ref="F239:F240"/>
    <mergeCell ref="F237:F238"/>
    <mergeCell ref="G237:G238"/>
    <mergeCell ref="H237:H238"/>
    <mergeCell ref="I237:I238"/>
    <mergeCell ref="J237:J238"/>
    <mergeCell ref="K237:K238"/>
    <mergeCell ref="G243:G244"/>
    <mergeCell ref="H243:H244"/>
    <mergeCell ref="I243:I244"/>
    <mergeCell ref="J243:J244"/>
    <mergeCell ref="K243:K244"/>
    <mergeCell ref="A245:A246"/>
    <mergeCell ref="B245:B246"/>
    <mergeCell ref="C245:C246"/>
    <mergeCell ref="D245:D246"/>
    <mergeCell ref="E245:E246"/>
    <mergeCell ref="A243:A244"/>
    <mergeCell ref="B243:B244"/>
    <mergeCell ref="C243:C244"/>
    <mergeCell ref="D243:D244"/>
    <mergeCell ref="E243:E244"/>
    <mergeCell ref="F243:F244"/>
    <mergeCell ref="F241:F242"/>
    <mergeCell ref="G241:G242"/>
    <mergeCell ref="H241:H242"/>
    <mergeCell ref="I241:I242"/>
    <mergeCell ref="J241:J242"/>
    <mergeCell ref="K241:K242"/>
    <mergeCell ref="G247:G248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A247:A248"/>
    <mergeCell ref="B247:B248"/>
    <mergeCell ref="C247:C248"/>
    <mergeCell ref="D247:D248"/>
    <mergeCell ref="E247:E248"/>
    <mergeCell ref="F247:F248"/>
    <mergeCell ref="F245:F246"/>
    <mergeCell ref="G245:G246"/>
    <mergeCell ref="H245:H246"/>
    <mergeCell ref="I245:I246"/>
    <mergeCell ref="J245:J246"/>
    <mergeCell ref="K245:K246"/>
    <mergeCell ref="G251:G252"/>
    <mergeCell ref="H251:H252"/>
    <mergeCell ref="I251:I252"/>
    <mergeCell ref="J251:J252"/>
    <mergeCell ref="K251:K252"/>
    <mergeCell ref="A253:A254"/>
    <mergeCell ref="B253:B254"/>
    <mergeCell ref="C253:C254"/>
    <mergeCell ref="D253:D254"/>
    <mergeCell ref="E253:E254"/>
    <mergeCell ref="A251:A252"/>
    <mergeCell ref="B251:B252"/>
    <mergeCell ref="C251:C252"/>
    <mergeCell ref="D251:D252"/>
    <mergeCell ref="E251:E252"/>
    <mergeCell ref="F251:F252"/>
    <mergeCell ref="F249:F250"/>
    <mergeCell ref="G249:G250"/>
    <mergeCell ref="H249:H250"/>
    <mergeCell ref="I249:I250"/>
    <mergeCell ref="J249:J250"/>
    <mergeCell ref="K249:K250"/>
    <mergeCell ref="G255:G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A255:A256"/>
    <mergeCell ref="B255:B256"/>
    <mergeCell ref="C255:C256"/>
    <mergeCell ref="D255:D256"/>
    <mergeCell ref="E255:E256"/>
    <mergeCell ref="F255:F256"/>
    <mergeCell ref="F253:F254"/>
    <mergeCell ref="G253:G254"/>
    <mergeCell ref="H253:H254"/>
    <mergeCell ref="I253:I254"/>
    <mergeCell ref="J253:J254"/>
    <mergeCell ref="K253:K254"/>
    <mergeCell ref="G259:G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A259:A260"/>
    <mergeCell ref="B259:B260"/>
    <mergeCell ref="C259:C260"/>
    <mergeCell ref="D259:D260"/>
    <mergeCell ref="E259:E260"/>
    <mergeCell ref="F259:F260"/>
    <mergeCell ref="F257:F258"/>
    <mergeCell ref="G257:G258"/>
    <mergeCell ref="H257:H258"/>
    <mergeCell ref="I257:I258"/>
    <mergeCell ref="J257:J258"/>
    <mergeCell ref="K257:K258"/>
    <mergeCell ref="G263:G264"/>
    <mergeCell ref="H263:H264"/>
    <mergeCell ref="I263:I264"/>
    <mergeCell ref="J263:J264"/>
    <mergeCell ref="K263:K264"/>
    <mergeCell ref="A265:A266"/>
    <mergeCell ref="B265:B266"/>
    <mergeCell ref="C265:C266"/>
    <mergeCell ref="D265:D266"/>
    <mergeCell ref="E265:E266"/>
    <mergeCell ref="A263:A264"/>
    <mergeCell ref="B263:B264"/>
    <mergeCell ref="C263:C264"/>
    <mergeCell ref="D263:D264"/>
    <mergeCell ref="E263:E264"/>
    <mergeCell ref="F263:F264"/>
    <mergeCell ref="F261:F262"/>
    <mergeCell ref="G261:G262"/>
    <mergeCell ref="H261:H262"/>
    <mergeCell ref="I261:I262"/>
    <mergeCell ref="J261:J262"/>
    <mergeCell ref="K261:K262"/>
    <mergeCell ref="G267:G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A267:A268"/>
    <mergeCell ref="B267:B268"/>
    <mergeCell ref="C267:C268"/>
    <mergeCell ref="D267:D268"/>
    <mergeCell ref="E267:E268"/>
    <mergeCell ref="F267:F268"/>
    <mergeCell ref="F265:F266"/>
    <mergeCell ref="G265:G266"/>
    <mergeCell ref="H265:H266"/>
    <mergeCell ref="I265:I266"/>
    <mergeCell ref="J265:J266"/>
    <mergeCell ref="K265:K266"/>
    <mergeCell ref="G271:G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A271:A272"/>
    <mergeCell ref="B271:B272"/>
    <mergeCell ref="C271:C272"/>
    <mergeCell ref="D271:D272"/>
    <mergeCell ref="E271:E272"/>
    <mergeCell ref="F271:F272"/>
    <mergeCell ref="F269:F270"/>
    <mergeCell ref="G269:G270"/>
    <mergeCell ref="H269:H270"/>
    <mergeCell ref="I269:I270"/>
    <mergeCell ref="J269:J270"/>
    <mergeCell ref="K269:K270"/>
    <mergeCell ref="G277:G278"/>
    <mergeCell ref="H277:H278"/>
    <mergeCell ref="I277:I278"/>
    <mergeCell ref="J277:J278"/>
    <mergeCell ref="K277:K278"/>
    <mergeCell ref="A279:A280"/>
    <mergeCell ref="B279:B280"/>
    <mergeCell ref="C279:C280"/>
    <mergeCell ref="D279:D280"/>
    <mergeCell ref="E279:E280"/>
    <mergeCell ref="F273:F274"/>
    <mergeCell ref="G273:G274"/>
    <mergeCell ref="H273:H274"/>
    <mergeCell ref="I273:I274"/>
    <mergeCell ref="A277:A278"/>
    <mergeCell ref="B277:B278"/>
    <mergeCell ref="C277:C278"/>
    <mergeCell ref="D277:D278"/>
    <mergeCell ref="E277:E278"/>
    <mergeCell ref="F277:F278"/>
    <mergeCell ref="G281:G282"/>
    <mergeCell ref="H281:H282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E281:E282"/>
    <mergeCell ref="F281:F282"/>
    <mergeCell ref="F279:F280"/>
    <mergeCell ref="G279:G280"/>
    <mergeCell ref="H279:H280"/>
    <mergeCell ref="I279:I280"/>
    <mergeCell ref="J279:J280"/>
    <mergeCell ref="K279:K280"/>
    <mergeCell ref="G285:G286"/>
    <mergeCell ref="H285:H286"/>
    <mergeCell ref="I285:I286"/>
    <mergeCell ref="J285:J286"/>
    <mergeCell ref="K285:K286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5:E286"/>
    <mergeCell ref="F285:F286"/>
    <mergeCell ref="F283:F284"/>
    <mergeCell ref="G283:G284"/>
    <mergeCell ref="H283:H284"/>
    <mergeCell ref="I283:I284"/>
    <mergeCell ref="J283:J284"/>
    <mergeCell ref="K283:K284"/>
    <mergeCell ref="G289:G290"/>
    <mergeCell ref="H289:H290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E289:E290"/>
    <mergeCell ref="F289:F290"/>
    <mergeCell ref="F287:F288"/>
    <mergeCell ref="G287:G288"/>
    <mergeCell ref="H287:H288"/>
    <mergeCell ref="I287:I288"/>
    <mergeCell ref="J287:J288"/>
    <mergeCell ref="K287:K288"/>
    <mergeCell ref="G293:G294"/>
    <mergeCell ref="H293:H294"/>
    <mergeCell ref="I293:I294"/>
    <mergeCell ref="J293:J294"/>
    <mergeCell ref="K293:K294"/>
    <mergeCell ref="A295:A296"/>
    <mergeCell ref="B295:B296"/>
    <mergeCell ref="C295:C296"/>
    <mergeCell ref="D295:D296"/>
    <mergeCell ref="E295:E296"/>
    <mergeCell ref="A293:A294"/>
    <mergeCell ref="B293:B294"/>
    <mergeCell ref="C293:C294"/>
    <mergeCell ref="D293:D294"/>
    <mergeCell ref="E293:E294"/>
    <mergeCell ref="F293:F294"/>
    <mergeCell ref="F291:F292"/>
    <mergeCell ref="G291:G292"/>
    <mergeCell ref="H291:H292"/>
    <mergeCell ref="I291:I292"/>
    <mergeCell ref="J291:J292"/>
    <mergeCell ref="K291:K292"/>
    <mergeCell ref="G297:G298"/>
    <mergeCell ref="H297:H298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A297:A298"/>
    <mergeCell ref="B297:B298"/>
    <mergeCell ref="C297:C298"/>
    <mergeCell ref="D297:D298"/>
    <mergeCell ref="E297:E298"/>
    <mergeCell ref="F297:F298"/>
    <mergeCell ref="F295:F296"/>
    <mergeCell ref="G295:G296"/>
    <mergeCell ref="H295:H296"/>
    <mergeCell ref="I295:I296"/>
    <mergeCell ref="J295:J296"/>
    <mergeCell ref="K295:K296"/>
    <mergeCell ref="G301:G302"/>
    <mergeCell ref="H301:H302"/>
    <mergeCell ref="I301:I302"/>
    <mergeCell ref="J301:J302"/>
    <mergeCell ref="K301:K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301:E302"/>
    <mergeCell ref="F301:F302"/>
    <mergeCell ref="F299:F300"/>
    <mergeCell ref="G299:G300"/>
    <mergeCell ref="H299:H300"/>
    <mergeCell ref="I299:I300"/>
    <mergeCell ref="J299:J300"/>
    <mergeCell ref="K299:K300"/>
    <mergeCell ref="G305:G306"/>
    <mergeCell ref="H305:H306"/>
    <mergeCell ref="I305:I306"/>
    <mergeCell ref="J305:J306"/>
    <mergeCell ref="K305:K306"/>
    <mergeCell ref="A307:A308"/>
    <mergeCell ref="B307:B308"/>
    <mergeCell ref="C307:C308"/>
    <mergeCell ref="D307:D308"/>
    <mergeCell ref="E307:E308"/>
    <mergeCell ref="A305:A306"/>
    <mergeCell ref="B305:B306"/>
    <mergeCell ref="C305:C306"/>
    <mergeCell ref="D305:D306"/>
    <mergeCell ref="E305:E306"/>
    <mergeCell ref="F305:F306"/>
    <mergeCell ref="F303:F304"/>
    <mergeCell ref="G303:G304"/>
    <mergeCell ref="H303:H304"/>
    <mergeCell ref="I303:I304"/>
    <mergeCell ref="J303:J304"/>
    <mergeCell ref="K303:K304"/>
    <mergeCell ref="G309:G310"/>
    <mergeCell ref="H309:H310"/>
    <mergeCell ref="I309:I310"/>
    <mergeCell ref="J309:J310"/>
    <mergeCell ref="K309:K310"/>
    <mergeCell ref="A311:A312"/>
    <mergeCell ref="B311:B312"/>
    <mergeCell ref="C311:C312"/>
    <mergeCell ref="D311:D312"/>
    <mergeCell ref="E311:E312"/>
    <mergeCell ref="A309:A310"/>
    <mergeCell ref="B309:B310"/>
    <mergeCell ref="C309:C310"/>
    <mergeCell ref="D309:D310"/>
    <mergeCell ref="E309:E310"/>
    <mergeCell ref="F309:F310"/>
    <mergeCell ref="F307:F308"/>
    <mergeCell ref="G307:G308"/>
    <mergeCell ref="H307:H308"/>
    <mergeCell ref="I307:I308"/>
    <mergeCell ref="J307:J308"/>
    <mergeCell ref="K307:K308"/>
    <mergeCell ref="G313:G314"/>
    <mergeCell ref="H313:H314"/>
    <mergeCell ref="I313:I314"/>
    <mergeCell ref="J313:J314"/>
    <mergeCell ref="K313:K314"/>
    <mergeCell ref="A315:A316"/>
    <mergeCell ref="B315:B316"/>
    <mergeCell ref="C315:C316"/>
    <mergeCell ref="D315:D316"/>
    <mergeCell ref="E315:E316"/>
    <mergeCell ref="A313:A314"/>
    <mergeCell ref="B313:B314"/>
    <mergeCell ref="C313:C314"/>
    <mergeCell ref="D313:D314"/>
    <mergeCell ref="E313:E314"/>
    <mergeCell ref="F313:F314"/>
    <mergeCell ref="F311:F312"/>
    <mergeCell ref="G311:G312"/>
    <mergeCell ref="H311:H312"/>
    <mergeCell ref="I311:I312"/>
    <mergeCell ref="J311:J312"/>
    <mergeCell ref="K311:K312"/>
    <mergeCell ref="F321:F322"/>
    <mergeCell ref="G321:G322"/>
    <mergeCell ref="H321:H322"/>
    <mergeCell ref="I321:I322"/>
    <mergeCell ref="J321:J322"/>
    <mergeCell ref="K321:K322"/>
    <mergeCell ref="G319:G320"/>
    <mergeCell ref="H319:H320"/>
    <mergeCell ref="I319:I320"/>
    <mergeCell ref="J319:J320"/>
    <mergeCell ref="K319:K320"/>
    <mergeCell ref="A321:A322"/>
    <mergeCell ref="B321:B322"/>
    <mergeCell ref="C321:C322"/>
    <mergeCell ref="D321:D322"/>
    <mergeCell ref="E321:E322"/>
    <mergeCell ref="F315:F316"/>
    <mergeCell ref="G315:G316"/>
    <mergeCell ref="H315:H316"/>
    <mergeCell ref="I315:I316"/>
    <mergeCell ref="A319:A320"/>
    <mergeCell ref="B319:B320"/>
    <mergeCell ref="C319:C320"/>
    <mergeCell ref="D319:D320"/>
    <mergeCell ref="E319:E320"/>
    <mergeCell ref="F319:F320"/>
    <mergeCell ref="F325:F326"/>
    <mergeCell ref="G325:G326"/>
    <mergeCell ref="H325:H326"/>
    <mergeCell ref="I325:I326"/>
    <mergeCell ref="J325:J326"/>
    <mergeCell ref="K325:K326"/>
    <mergeCell ref="G323:G324"/>
    <mergeCell ref="H323:H324"/>
    <mergeCell ref="I323:I324"/>
    <mergeCell ref="J323:J324"/>
    <mergeCell ref="K323:K324"/>
    <mergeCell ref="A325:A326"/>
    <mergeCell ref="B325:B326"/>
    <mergeCell ref="C325:C326"/>
    <mergeCell ref="D325:D326"/>
    <mergeCell ref="E325:E326"/>
    <mergeCell ref="A323:A324"/>
    <mergeCell ref="B323:B324"/>
    <mergeCell ref="C323:C324"/>
    <mergeCell ref="D323:D324"/>
    <mergeCell ref="E323:E324"/>
    <mergeCell ref="F323:F324"/>
    <mergeCell ref="F329:F330"/>
    <mergeCell ref="G329:G330"/>
    <mergeCell ref="H329:H330"/>
    <mergeCell ref="I329:I330"/>
    <mergeCell ref="J329:J330"/>
    <mergeCell ref="K329:K330"/>
    <mergeCell ref="G327:G328"/>
    <mergeCell ref="H327:H328"/>
    <mergeCell ref="I327:I328"/>
    <mergeCell ref="J327:J328"/>
    <mergeCell ref="K327:K328"/>
    <mergeCell ref="A329:A330"/>
    <mergeCell ref="B329:B330"/>
    <mergeCell ref="C329:C330"/>
    <mergeCell ref="D329:D330"/>
    <mergeCell ref="E329:E330"/>
    <mergeCell ref="A327:A328"/>
    <mergeCell ref="B327:B328"/>
    <mergeCell ref="C327:C328"/>
    <mergeCell ref="D327:D328"/>
    <mergeCell ref="E327:E328"/>
    <mergeCell ref="F327:F328"/>
    <mergeCell ref="F333:F334"/>
    <mergeCell ref="G333:G334"/>
    <mergeCell ref="H333:H334"/>
    <mergeCell ref="I333:I334"/>
    <mergeCell ref="J333:J334"/>
    <mergeCell ref="K333:K334"/>
    <mergeCell ref="G331:G332"/>
    <mergeCell ref="H331:H332"/>
    <mergeCell ref="I331:I332"/>
    <mergeCell ref="J331:J332"/>
    <mergeCell ref="K331:K332"/>
    <mergeCell ref="A333:A334"/>
    <mergeCell ref="B333:B334"/>
    <mergeCell ref="C333:C334"/>
    <mergeCell ref="D333:D334"/>
    <mergeCell ref="E333:E334"/>
    <mergeCell ref="A331:A332"/>
    <mergeCell ref="B331:B332"/>
    <mergeCell ref="C331:C332"/>
    <mergeCell ref="D331:D332"/>
    <mergeCell ref="E331:E332"/>
    <mergeCell ref="F331:F332"/>
    <mergeCell ref="G337:G338"/>
    <mergeCell ref="H337:H338"/>
    <mergeCell ref="I337:I338"/>
    <mergeCell ref="J337:J338"/>
    <mergeCell ref="K337:K338"/>
    <mergeCell ref="A337:A338"/>
    <mergeCell ref="B337:B338"/>
    <mergeCell ref="C337:C338"/>
    <mergeCell ref="D337:D338"/>
    <mergeCell ref="E337:E338"/>
    <mergeCell ref="F337:F338"/>
    <mergeCell ref="G335:G336"/>
    <mergeCell ref="H335:H336"/>
    <mergeCell ref="I335:I336"/>
    <mergeCell ref="J335:J336"/>
    <mergeCell ref="K335:K336"/>
    <mergeCell ref="A335:A336"/>
    <mergeCell ref="B335:B336"/>
    <mergeCell ref="C335:C336"/>
    <mergeCell ref="D335:D336"/>
    <mergeCell ref="E335:E336"/>
    <mergeCell ref="F335:F336"/>
    <mergeCell ref="G341:G342"/>
    <mergeCell ref="H341:H342"/>
    <mergeCell ref="I341:I342"/>
    <mergeCell ref="J341:J342"/>
    <mergeCell ref="K341:K342"/>
    <mergeCell ref="A341:A342"/>
    <mergeCell ref="B341:B342"/>
    <mergeCell ref="C341:C342"/>
    <mergeCell ref="D341:D342"/>
    <mergeCell ref="E341:E342"/>
    <mergeCell ref="F341:F342"/>
    <mergeCell ref="G339:G340"/>
    <mergeCell ref="H339:H340"/>
    <mergeCell ref="I339:I340"/>
    <mergeCell ref="J339:J340"/>
    <mergeCell ref="K339:K340"/>
    <mergeCell ref="A339:A340"/>
    <mergeCell ref="B339:B340"/>
    <mergeCell ref="C339:C340"/>
    <mergeCell ref="D339:D340"/>
    <mergeCell ref="E339:E340"/>
    <mergeCell ref="F339:F340"/>
    <mergeCell ref="F345:F346"/>
    <mergeCell ref="G345:G346"/>
    <mergeCell ref="H345:H346"/>
    <mergeCell ref="I345:I346"/>
    <mergeCell ref="J345:J346"/>
    <mergeCell ref="K345:K346"/>
    <mergeCell ref="G343:G344"/>
    <mergeCell ref="H343:H344"/>
    <mergeCell ref="I343:I344"/>
    <mergeCell ref="J343:J344"/>
    <mergeCell ref="K343:K344"/>
    <mergeCell ref="A345:A346"/>
    <mergeCell ref="B345:B346"/>
    <mergeCell ref="C345:C346"/>
    <mergeCell ref="D345:D346"/>
    <mergeCell ref="E345:E346"/>
    <mergeCell ref="A343:A344"/>
    <mergeCell ref="B343:B344"/>
    <mergeCell ref="C343:C344"/>
    <mergeCell ref="D343:D344"/>
    <mergeCell ref="E343:E344"/>
    <mergeCell ref="F343:F344"/>
    <mergeCell ref="F349:F350"/>
    <mergeCell ref="G349:G350"/>
    <mergeCell ref="H349:H350"/>
    <mergeCell ref="I349:I350"/>
    <mergeCell ref="J349:J350"/>
    <mergeCell ref="K349:K350"/>
    <mergeCell ref="G347:G348"/>
    <mergeCell ref="H347:H348"/>
    <mergeCell ref="I347:I348"/>
    <mergeCell ref="J347:J348"/>
    <mergeCell ref="K347:K348"/>
    <mergeCell ref="A349:A350"/>
    <mergeCell ref="B349:B350"/>
    <mergeCell ref="C349:C350"/>
    <mergeCell ref="D349:D350"/>
    <mergeCell ref="E349:E350"/>
    <mergeCell ref="A347:A348"/>
    <mergeCell ref="B347:B348"/>
    <mergeCell ref="C347:C348"/>
    <mergeCell ref="D347:D348"/>
    <mergeCell ref="E347:E348"/>
    <mergeCell ref="F347:F348"/>
    <mergeCell ref="F353:F354"/>
    <mergeCell ref="G353:G354"/>
    <mergeCell ref="H353:H354"/>
    <mergeCell ref="I353:I354"/>
    <mergeCell ref="J353:J354"/>
    <mergeCell ref="K353:K354"/>
    <mergeCell ref="G351:G352"/>
    <mergeCell ref="H351:H352"/>
    <mergeCell ref="I351:I352"/>
    <mergeCell ref="J351:J352"/>
    <mergeCell ref="K351:K352"/>
    <mergeCell ref="A353:A354"/>
    <mergeCell ref="B353:B354"/>
    <mergeCell ref="C353:C354"/>
    <mergeCell ref="D353:D354"/>
    <mergeCell ref="E353:E354"/>
    <mergeCell ref="A351:A352"/>
    <mergeCell ref="B351:B352"/>
    <mergeCell ref="C351:C352"/>
    <mergeCell ref="D351:D352"/>
    <mergeCell ref="E351:E352"/>
    <mergeCell ref="F351:F352"/>
    <mergeCell ref="F357:F358"/>
    <mergeCell ref="G357:G358"/>
    <mergeCell ref="H357:H358"/>
    <mergeCell ref="I357:I358"/>
    <mergeCell ref="J357:J358"/>
    <mergeCell ref="K357:K358"/>
    <mergeCell ref="G355:G356"/>
    <mergeCell ref="H355:H356"/>
    <mergeCell ref="I355:I356"/>
    <mergeCell ref="J355:J356"/>
    <mergeCell ref="K355:K356"/>
    <mergeCell ref="A357:A358"/>
    <mergeCell ref="B357:B358"/>
    <mergeCell ref="C357:C358"/>
    <mergeCell ref="D357:D358"/>
    <mergeCell ref="E357:E358"/>
    <mergeCell ref="A355:A356"/>
    <mergeCell ref="B355:B356"/>
    <mergeCell ref="C355:C356"/>
    <mergeCell ref="D355:D356"/>
    <mergeCell ref="E355:E356"/>
    <mergeCell ref="F355:F356"/>
    <mergeCell ref="F361:F362"/>
    <mergeCell ref="G361:G362"/>
    <mergeCell ref="H361:H362"/>
    <mergeCell ref="I361:I362"/>
    <mergeCell ref="J361:J362"/>
    <mergeCell ref="K361:K362"/>
    <mergeCell ref="G359:G360"/>
    <mergeCell ref="H359:H360"/>
    <mergeCell ref="I359:I360"/>
    <mergeCell ref="J359:J360"/>
    <mergeCell ref="K359:K360"/>
    <mergeCell ref="A361:A362"/>
    <mergeCell ref="B361:B362"/>
    <mergeCell ref="C361:C362"/>
    <mergeCell ref="D361:D362"/>
    <mergeCell ref="E361:E362"/>
    <mergeCell ref="A359:A360"/>
    <mergeCell ref="B359:B360"/>
    <mergeCell ref="C359:C360"/>
    <mergeCell ref="D359:D360"/>
    <mergeCell ref="E359:E360"/>
    <mergeCell ref="F359:F360"/>
    <mergeCell ref="F365:F366"/>
    <mergeCell ref="G365:G366"/>
    <mergeCell ref="H365:H366"/>
    <mergeCell ref="I365:I366"/>
    <mergeCell ref="J365:J366"/>
    <mergeCell ref="K365:K366"/>
    <mergeCell ref="G363:G364"/>
    <mergeCell ref="H363:H364"/>
    <mergeCell ref="I363:I364"/>
    <mergeCell ref="J363:J364"/>
    <mergeCell ref="K363:K364"/>
    <mergeCell ref="A365:A366"/>
    <mergeCell ref="B365:B366"/>
    <mergeCell ref="C365:C366"/>
    <mergeCell ref="D365:D366"/>
    <mergeCell ref="E365:E366"/>
    <mergeCell ref="A363:A364"/>
    <mergeCell ref="B363:B364"/>
    <mergeCell ref="C363:C364"/>
    <mergeCell ref="D363:D364"/>
    <mergeCell ref="E363:E364"/>
    <mergeCell ref="F363:F364"/>
    <mergeCell ref="J369:J370"/>
    <mergeCell ref="K369:K370"/>
    <mergeCell ref="G367:G368"/>
    <mergeCell ref="H367:H368"/>
    <mergeCell ref="I367:I368"/>
    <mergeCell ref="J367:J368"/>
    <mergeCell ref="K367:K368"/>
    <mergeCell ref="A369:A370"/>
    <mergeCell ref="B369:B370"/>
    <mergeCell ref="C369:C370"/>
    <mergeCell ref="D369:D370"/>
    <mergeCell ref="E369:E370"/>
    <mergeCell ref="A367:A368"/>
    <mergeCell ref="B367:B368"/>
    <mergeCell ref="C367:C368"/>
    <mergeCell ref="D367:D368"/>
    <mergeCell ref="E367:E368"/>
    <mergeCell ref="F367:F368"/>
    <mergeCell ref="G371:G372"/>
    <mergeCell ref="H371:H372"/>
    <mergeCell ref="I371:I372"/>
    <mergeCell ref="A375:A376"/>
    <mergeCell ref="B375:B376"/>
    <mergeCell ref="C375:C376"/>
    <mergeCell ref="D375:D376"/>
    <mergeCell ref="E375:E376"/>
    <mergeCell ref="F375:F376"/>
    <mergeCell ref="G375:G376"/>
    <mergeCell ref="A371:A372"/>
    <mergeCell ref="B371:B372"/>
    <mergeCell ref="C371:C372"/>
    <mergeCell ref="D371:D372"/>
    <mergeCell ref="E371:E372"/>
    <mergeCell ref="F371:F372"/>
    <mergeCell ref="F369:F370"/>
    <mergeCell ref="G369:G370"/>
    <mergeCell ref="H369:H370"/>
    <mergeCell ref="I369:I370"/>
    <mergeCell ref="G377:G378"/>
    <mergeCell ref="H377:H378"/>
    <mergeCell ref="I377:I378"/>
    <mergeCell ref="J377:J378"/>
    <mergeCell ref="K377:K378"/>
    <mergeCell ref="A379:A380"/>
    <mergeCell ref="B379:B380"/>
    <mergeCell ref="C379:C380"/>
    <mergeCell ref="D379:D380"/>
    <mergeCell ref="E379:E380"/>
    <mergeCell ref="H375:H376"/>
    <mergeCell ref="I375:I376"/>
    <mergeCell ref="J375:J376"/>
    <mergeCell ref="K375:K376"/>
    <mergeCell ref="A377:A378"/>
    <mergeCell ref="B377:B378"/>
    <mergeCell ref="C377:C378"/>
    <mergeCell ref="D377:D378"/>
    <mergeCell ref="E377:E378"/>
    <mergeCell ref="F377:F378"/>
    <mergeCell ref="G381:G382"/>
    <mergeCell ref="H381:H382"/>
    <mergeCell ref="I381:I382"/>
    <mergeCell ref="J381:J382"/>
    <mergeCell ref="K381:K382"/>
    <mergeCell ref="A383:A384"/>
    <mergeCell ref="B383:B384"/>
    <mergeCell ref="C383:C384"/>
    <mergeCell ref="D383:D384"/>
    <mergeCell ref="E383:E384"/>
    <mergeCell ref="A381:A382"/>
    <mergeCell ref="B381:B382"/>
    <mergeCell ref="C381:C382"/>
    <mergeCell ref="D381:D382"/>
    <mergeCell ref="E381:E382"/>
    <mergeCell ref="F381:F382"/>
    <mergeCell ref="F379:F380"/>
    <mergeCell ref="G379:G380"/>
    <mergeCell ref="H379:H380"/>
    <mergeCell ref="I379:I380"/>
    <mergeCell ref="J379:J380"/>
    <mergeCell ref="K379:K380"/>
    <mergeCell ref="G385:G386"/>
    <mergeCell ref="H385:H386"/>
    <mergeCell ref="I385:I386"/>
    <mergeCell ref="J385:J386"/>
    <mergeCell ref="K385:K386"/>
    <mergeCell ref="A387:A388"/>
    <mergeCell ref="B387:B388"/>
    <mergeCell ref="C387:C388"/>
    <mergeCell ref="D387:D388"/>
    <mergeCell ref="E387:E388"/>
    <mergeCell ref="A385:A386"/>
    <mergeCell ref="B385:B386"/>
    <mergeCell ref="C385:C386"/>
    <mergeCell ref="D385:D386"/>
    <mergeCell ref="E385:E386"/>
    <mergeCell ref="F385:F386"/>
    <mergeCell ref="F383:F384"/>
    <mergeCell ref="G383:G384"/>
    <mergeCell ref="H383:H384"/>
    <mergeCell ref="I383:I384"/>
    <mergeCell ref="J383:J384"/>
    <mergeCell ref="K383:K384"/>
    <mergeCell ref="G389:G390"/>
    <mergeCell ref="H389:H390"/>
    <mergeCell ref="I389:I390"/>
    <mergeCell ref="J389:J390"/>
    <mergeCell ref="K389:K390"/>
    <mergeCell ref="A391:A392"/>
    <mergeCell ref="B391:B392"/>
    <mergeCell ref="C391:C392"/>
    <mergeCell ref="D391:D392"/>
    <mergeCell ref="E391:E392"/>
    <mergeCell ref="A389:A390"/>
    <mergeCell ref="B389:B390"/>
    <mergeCell ref="C389:C390"/>
    <mergeCell ref="D389:D390"/>
    <mergeCell ref="E389:E390"/>
    <mergeCell ref="F389:F390"/>
    <mergeCell ref="F387:F388"/>
    <mergeCell ref="G387:G388"/>
    <mergeCell ref="H387:H388"/>
    <mergeCell ref="I387:I388"/>
    <mergeCell ref="J387:J388"/>
    <mergeCell ref="K387:K388"/>
    <mergeCell ref="F393:F394"/>
    <mergeCell ref="G393:G394"/>
    <mergeCell ref="H393:H394"/>
    <mergeCell ref="I393:I394"/>
    <mergeCell ref="J393:J394"/>
    <mergeCell ref="K393:K394"/>
    <mergeCell ref="A393:A394"/>
    <mergeCell ref="B393:B394"/>
    <mergeCell ref="C393:C394"/>
    <mergeCell ref="D393:D394"/>
    <mergeCell ref="E393:E394"/>
    <mergeCell ref="F391:F392"/>
    <mergeCell ref="G391:G392"/>
    <mergeCell ref="H391:H392"/>
    <mergeCell ref="I391:I392"/>
    <mergeCell ref="J391:J392"/>
    <mergeCell ref="K391:K392"/>
    <mergeCell ref="F397:F398"/>
    <mergeCell ref="G397:G398"/>
    <mergeCell ref="H397:H398"/>
    <mergeCell ref="I397:I398"/>
    <mergeCell ref="J397:J398"/>
    <mergeCell ref="K397:K398"/>
    <mergeCell ref="G395:G396"/>
    <mergeCell ref="H395:H396"/>
    <mergeCell ref="I395:I396"/>
    <mergeCell ref="J395:J396"/>
    <mergeCell ref="K395:K396"/>
    <mergeCell ref="A397:A398"/>
    <mergeCell ref="B397:B398"/>
    <mergeCell ref="C397:C398"/>
    <mergeCell ref="D397:D398"/>
    <mergeCell ref="E397:E398"/>
    <mergeCell ref="A395:A396"/>
    <mergeCell ref="B395:B396"/>
    <mergeCell ref="C395:C396"/>
    <mergeCell ref="D395:D396"/>
    <mergeCell ref="E395:E396"/>
    <mergeCell ref="F395:F396"/>
    <mergeCell ref="F401:F402"/>
    <mergeCell ref="G401:G402"/>
    <mergeCell ref="H401:H402"/>
    <mergeCell ref="I401:I402"/>
    <mergeCell ref="J401:J402"/>
    <mergeCell ref="K401:K402"/>
    <mergeCell ref="G399:G400"/>
    <mergeCell ref="H399:H400"/>
    <mergeCell ref="I399:I400"/>
    <mergeCell ref="J399:J400"/>
    <mergeCell ref="K399:K400"/>
    <mergeCell ref="A401:A402"/>
    <mergeCell ref="B401:B402"/>
    <mergeCell ref="C401:C402"/>
    <mergeCell ref="D401:D402"/>
    <mergeCell ref="E401:E402"/>
    <mergeCell ref="A399:A400"/>
    <mergeCell ref="B399:B400"/>
    <mergeCell ref="C399:C400"/>
    <mergeCell ref="D399:D400"/>
    <mergeCell ref="E399:E400"/>
    <mergeCell ref="F399:F400"/>
    <mergeCell ref="F405:F406"/>
    <mergeCell ref="G405:G406"/>
    <mergeCell ref="H405:H406"/>
    <mergeCell ref="I405:I406"/>
    <mergeCell ref="J405:J406"/>
    <mergeCell ref="K405:K406"/>
    <mergeCell ref="G403:G404"/>
    <mergeCell ref="H403:H404"/>
    <mergeCell ref="I403:I404"/>
    <mergeCell ref="J403:J404"/>
    <mergeCell ref="K403:K404"/>
    <mergeCell ref="A405:A406"/>
    <mergeCell ref="B405:B406"/>
    <mergeCell ref="C405:C406"/>
    <mergeCell ref="D405:D406"/>
    <mergeCell ref="E405:E406"/>
    <mergeCell ref="A403:A404"/>
    <mergeCell ref="B403:B404"/>
    <mergeCell ref="C403:C404"/>
    <mergeCell ref="D403:D404"/>
    <mergeCell ref="E403:E404"/>
    <mergeCell ref="F403:F404"/>
    <mergeCell ref="J409:J410"/>
    <mergeCell ref="K409:K410"/>
    <mergeCell ref="G407:G408"/>
    <mergeCell ref="H407:H408"/>
    <mergeCell ref="I407:I408"/>
    <mergeCell ref="J407:J408"/>
    <mergeCell ref="K407:K408"/>
    <mergeCell ref="A409:A410"/>
    <mergeCell ref="B409:B410"/>
    <mergeCell ref="C409:C410"/>
    <mergeCell ref="D409:D410"/>
    <mergeCell ref="E409:E410"/>
    <mergeCell ref="A407:A408"/>
    <mergeCell ref="B407:B408"/>
    <mergeCell ref="C407:C408"/>
    <mergeCell ref="D407:D408"/>
    <mergeCell ref="E407:E408"/>
    <mergeCell ref="F407:F408"/>
    <mergeCell ref="G411:G412"/>
    <mergeCell ref="H411:H412"/>
    <mergeCell ref="I411:I412"/>
    <mergeCell ref="A415:A416"/>
    <mergeCell ref="B415:B416"/>
    <mergeCell ref="C415:C416"/>
    <mergeCell ref="D415:D416"/>
    <mergeCell ref="E415:E416"/>
    <mergeCell ref="F415:F416"/>
    <mergeCell ref="G415:G416"/>
    <mergeCell ref="A411:A412"/>
    <mergeCell ref="B411:B412"/>
    <mergeCell ref="C411:C412"/>
    <mergeCell ref="D411:D412"/>
    <mergeCell ref="E411:E412"/>
    <mergeCell ref="F411:F412"/>
    <mergeCell ref="F409:F410"/>
    <mergeCell ref="G409:G410"/>
    <mergeCell ref="H409:H410"/>
    <mergeCell ref="I409:I410"/>
    <mergeCell ref="G417:G418"/>
    <mergeCell ref="H417:H418"/>
    <mergeCell ref="I417:I418"/>
    <mergeCell ref="J417:J418"/>
    <mergeCell ref="K417:K418"/>
    <mergeCell ref="A419:A420"/>
    <mergeCell ref="B419:B420"/>
    <mergeCell ref="C419:C420"/>
    <mergeCell ref="D419:D420"/>
    <mergeCell ref="E419:E420"/>
    <mergeCell ref="H415:H416"/>
    <mergeCell ref="I415:I416"/>
    <mergeCell ref="J415:J416"/>
    <mergeCell ref="K415:K416"/>
    <mergeCell ref="A417:A418"/>
    <mergeCell ref="B417:B418"/>
    <mergeCell ref="C417:C418"/>
    <mergeCell ref="D417:D418"/>
    <mergeCell ref="E417:E418"/>
    <mergeCell ref="F417:F418"/>
    <mergeCell ref="G423:G424"/>
    <mergeCell ref="H423:H424"/>
    <mergeCell ref="I423:I424"/>
    <mergeCell ref="J423:J424"/>
    <mergeCell ref="K423:K424"/>
    <mergeCell ref="A425:A426"/>
    <mergeCell ref="B425:B426"/>
    <mergeCell ref="C425:C426"/>
    <mergeCell ref="D425:D426"/>
    <mergeCell ref="E425:E426"/>
    <mergeCell ref="F419:F420"/>
    <mergeCell ref="G419:G420"/>
    <mergeCell ref="H419:H420"/>
    <mergeCell ref="I419:I420"/>
    <mergeCell ref="A423:A424"/>
    <mergeCell ref="B423:B424"/>
    <mergeCell ref="C423:C424"/>
    <mergeCell ref="D423:D424"/>
    <mergeCell ref="E423:E424"/>
    <mergeCell ref="F423:F424"/>
    <mergeCell ref="G427:G428"/>
    <mergeCell ref="H427:H428"/>
    <mergeCell ref="I427:I428"/>
    <mergeCell ref="J427:J428"/>
    <mergeCell ref="K427:K428"/>
    <mergeCell ref="A429:A430"/>
    <mergeCell ref="B429:B430"/>
    <mergeCell ref="C429:C430"/>
    <mergeCell ref="D429:D430"/>
    <mergeCell ref="E429:E430"/>
    <mergeCell ref="A427:A428"/>
    <mergeCell ref="B427:B428"/>
    <mergeCell ref="C427:C428"/>
    <mergeCell ref="D427:D428"/>
    <mergeCell ref="E427:E428"/>
    <mergeCell ref="F427:F428"/>
    <mergeCell ref="F425:F426"/>
    <mergeCell ref="G425:G426"/>
    <mergeCell ref="H425:H426"/>
    <mergeCell ref="I425:I426"/>
    <mergeCell ref="J425:J426"/>
    <mergeCell ref="K425:K426"/>
    <mergeCell ref="G432:G433"/>
    <mergeCell ref="H432:H433"/>
    <mergeCell ref="I432:I433"/>
    <mergeCell ref="J432:J433"/>
    <mergeCell ref="K432:K433"/>
    <mergeCell ref="A434:A435"/>
    <mergeCell ref="B434:B435"/>
    <mergeCell ref="C434:C435"/>
    <mergeCell ref="D434:D435"/>
    <mergeCell ref="E434:E435"/>
    <mergeCell ref="F429:F430"/>
    <mergeCell ref="G429:G430"/>
    <mergeCell ref="H429:H430"/>
    <mergeCell ref="I429:I430"/>
    <mergeCell ref="A432:A433"/>
    <mergeCell ref="B432:B433"/>
    <mergeCell ref="C432:C433"/>
    <mergeCell ref="D432:D433"/>
    <mergeCell ref="E432:E433"/>
    <mergeCell ref="F432:F433"/>
    <mergeCell ref="G436:G437"/>
    <mergeCell ref="H436:H437"/>
    <mergeCell ref="I436:I437"/>
    <mergeCell ref="J436:J437"/>
    <mergeCell ref="K436:K437"/>
    <mergeCell ref="A438:A439"/>
    <mergeCell ref="B438:B439"/>
    <mergeCell ref="C438:C439"/>
    <mergeCell ref="D438:D439"/>
    <mergeCell ref="E438:E439"/>
    <mergeCell ref="A436:A437"/>
    <mergeCell ref="B436:B437"/>
    <mergeCell ref="C436:C437"/>
    <mergeCell ref="D436:D437"/>
    <mergeCell ref="E436:E437"/>
    <mergeCell ref="F436:F437"/>
    <mergeCell ref="F434:F435"/>
    <mergeCell ref="G434:G435"/>
    <mergeCell ref="H434:H435"/>
    <mergeCell ref="I434:I435"/>
    <mergeCell ref="J434:J435"/>
    <mergeCell ref="K434:K435"/>
    <mergeCell ref="G440:G441"/>
    <mergeCell ref="H440:H441"/>
    <mergeCell ref="I440:I441"/>
    <mergeCell ref="J440:J441"/>
    <mergeCell ref="K440:K441"/>
    <mergeCell ref="A442:A443"/>
    <mergeCell ref="B442:B443"/>
    <mergeCell ref="C442:C443"/>
    <mergeCell ref="D442:D443"/>
    <mergeCell ref="E442:E443"/>
    <mergeCell ref="A440:A441"/>
    <mergeCell ref="B440:B441"/>
    <mergeCell ref="C440:C441"/>
    <mergeCell ref="D440:D441"/>
    <mergeCell ref="E440:E441"/>
    <mergeCell ref="F440:F441"/>
    <mergeCell ref="F438:F439"/>
    <mergeCell ref="G438:G439"/>
    <mergeCell ref="H438:H439"/>
    <mergeCell ref="I438:I439"/>
    <mergeCell ref="J438:J439"/>
    <mergeCell ref="K438:K439"/>
    <mergeCell ref="G446:G447"/>
    <mergeCell ref="H446:H447"/>
    <mergeCell ref="I446:I447"/>
    <mergeCell ref="J446:J447"/>
    <mergeCell ref="K446:K447"/>
    <mergeCell ref="A448:A449"/>
    <mergeCell ref="B448:B449"/>
    <mergeCell ref="C448:C449"/>
    <mergeCell ref="D448:D449"/>
    <mergeCell ref="E448:E449"/>
    <mergeCell ref="F442:F443"/>
    <mergeCell ref="G442:G443"/>
    <mergeCell ref="H442:H443"/>
    <mergeCell ref="I442:I443"/>
    <mergeCell ref="A446:A447"/>
    <mergeCell ref="B446:B447"/>
    <mergeCell ref="C446:C447"/>
    <mergeCell ref="D446:D447"/>
    <mergeCell ref="E446:E447"/>
    <mergeCell ref="F446:F447"/>
    <mergeCell ref="G450:G451"/>
    <mergeCell ref="H450:H451"/>
    <mergeCell ref="I450:I451"/>
    <mergeCell ref="J450:J451"/>
    <mergeCell ref="K450:K451"/>
    <mergeCell ref="A452:A453"/>
    <mergeCell ref="B452:B453"/>
    <mergeCell ref="C452:C453"/>
    <mergeCell ref="D452:D453"/>
    <mergeCell ref="E452:E453"/>
    <mergeCell ref="A450:A451"/>
    <mergeCell ref="B450:B451"/>
    <mergeCell ref="C450:C451"/>
    <mergeCell ref="D450:D451"/>
    <mergeCell ref="E450:E451"/>
    <mergeCell ref="F450:F451"/>
    <mergeCell ref="F448:F449"/>
    <mergeCell ref="G448:G449"/>
    <mergeCell ref="H448:H449"/>
    <mergeCell ref="I448:I449"/>
    <mergeCell ref="J448:J449"/>
    <mergeCell ref="K448:K449"/>
    <mergeCell ref="F457:F458"/>
    <mergeCell ref="G457:G458"/>
    <mergeCell ref="H457:H458"/>
    <mergeCell ref="I457:I458"/>
    <mergeCell ref="J457:J458"/>
    <mergeCell ref="K457:K458"/>
    <mergeCell ref="G455:G456"/>
    <mergeCell ref="H455:H456"/>
    <mergeCell ref="I455:I456"/>
    <mergeCell ref="J455:J456"/>
    <mergeCell ref="K455:K456"/>
    <mergeCell ref="A457:A458"/>
    <mergeCell ref="B457:B458"/>
    <mergeCell ref="C457:C458"/>
    <mergeCell ref="D457:D458"/>
    <mergeCell ref="E457:E458"/>
    <mergeCell ref="F452:F453"/>
    <mergeCell ref="G452:G453"/>
    <mergeCell ref="H452:H453"/>
    <mergeCell ref="I452:I453"/>
    <mergeCell ref="A455:A456"/>
    <mergeCell ref="B455:B456"/>
    <mergeCell ref="C455:C456"/>
    <mergeCell ref="D455:D456"/>
    <mergeCell ref="E455:E456"/>
    <mergeCell ref="F455:F456"/>
    <mergeCell ref="F461:F462"/>
    <mergeCell ref="G461:G462"/>
    <mergeCell ref="H461:H462"/>
    <mergeCell ref="I461:I462"/>
    <mergeCell ref="J461:J462"/>
    <mergeCell ref="K461:K462"/>
    <mergeCell ref="G459:G460"/>
    <mergeCell ref="H459:H460"/>
    <mergeCell ref="I459:I460"/>
    <mergeCell ref="J459:J460"/>
    <mergeCell ref="K459:K460"/>
    <mergeCell ref="A461:A462"/>
    <mergeCell ref="B461:B462"/>
    <mergeCell ref="C461:C462"/>
    <mergeCell ref="D461:D462"/>
    <mergeCell ref="E461:E462"/>
    <mergeCell ref="A459:A460"/>
    <mergeCell ref="B459:B460"/>
    <mergeCell ref="C459:C460"/>
    <mergeCell ref="D459:D460"/>
    <mergeCell ref="E459:E460"/>
    <mergeCell ref="F459:F460"/>
    <mergeCell ref="F465:F466"/>
    <mergeCell ref="G465:G466"/>
    <mergeCell ref="H465:H466"/>
    <mergeCell ref="I465:I466"/>
    <mergeCell ref="J465:J466"/>
    <mergeCell ref="K465:K466"/>
    <mergeCell ref="G463:G464"/>
    <mergeCell ref="H463:H464"/>
    <mergeCell ref="I463:I464"/>
    <mergeCell ref="J463:J464"/>
    <mergeCell ref="K463:K464"/>
    <mergeCell ref="A465:A466"/>
    <mergeCell ref="B465:B466"/>
    <mergeCell ref="C465:C466"/>
    <mergeCell ref="D465:D466"/>
    <mergeCell ref="E465:E466"/>
    <mergeCell ref="A463:A464"/>
    <mergeCell ref="B463:B464"/>
    <mergeCell ref="C463:C464"/>
    <mergeCell ref="D463:D464"/>
    <mergeCell ref="E463:E464"/>
    <mergeCell ref="F463:F464"/>
    <mergeCell ref="J469:J470"/>
    <mergeCell ref="K469:K470"/>
    <mergeCell ref="G467:G468"/>
    <mergeCell ref="H467:H468"/>
    <mergeCell ref="I467:I468"/>
    <mergeCell ref="J467:J468"/>
    <mergeCell ref="K467:K468"/>
    <mergeCell ref="A469:A470"/>
    <mergeCell ref="B469:B470"/>
    <mergeCell ref="C469:C470"/>
    <mergeCell ref="D469:D470"/>
    <mergeCell ref="E469:E470"/>
    <mergeCell ref="A467:A468"/>
    <mergeCell ref="B467:B468"/>
    <mergeCell ref="C467:C468"/>
    <mergeCell ref="D467:D468"/>
    <mergeCell ref="E467:E468"/>
    <mergeCell ref="F467:F468"/>
    <mergeCell ref="G471:G472"/>
    <mergeCell ref="H471:H472"/>
    <mergeCell ref="I471:I472"/>
    <mergeCell ref="A475:A476"/>
    <mergeCell ref="B475:B476"/>
    <mergeCell ref="C475:C476"/>
    <mergeCell ref="D475:D476"/>
    <mergeCell ref="E475:E476"/>
    <mergeCell ref="F475:F476"/>
    <mergeCell ref="G475:G476"/>
    <mergeCell ref="A471:A472"/>
    <mergeCell ref="B471:B472"/>
    <mergeCell ref="C471:C472"/>
    <mergeCell ref="D471:D472"/>
    <mergeCell ref="E471:E472"/>
    <mergeCell ref="F471:F472"/>
    <mergeCell ref="F469:F470"/>
    <mergeCell ref="G469:G470"/>
    <mergeCell ref="H469:H470"/>
    <mergeCell ref="I469:I470"/>
    <mergeCell ref="F479:F480"/>
    <mergeCell ref="G479:G480"/>
    <mergeCell ref="H479:H480"/>
    <mergeCell ref="I479:I480"/>
    <mergeCell ref="J479:J480"/>
    <mergeCell ref="K479:K480"/>
    <mergeCell ref="G477:G478"/>
    <mergeCell ref="H477:H478"/>
    <mergeCell ref="I477:I478"/>
    <mergeCell ref="J477:J478"/>
    <mergeCell ref="K477:K478"/>
    <mergeCell ref="A479:A480"/>
    <mergeCell ref="B479:B480"/>
    <mergeCell ref="C479:C480"/>
    <mergeCell ref="D479:D480"/>
    <mergeCell ref="E479:E480"/>
    <mergeCell ref="H475:H476"/>
    <mergeCell ref="I475:I476"/>
    <mergeCell ref="J475:J476"/>
    <mergeCell ref="K475:K476"/>
    <mergeCell ref="A477:A478"/>
    <mergeCell ref="B477:B478"/>
    <mergeCell ref="C477:C478"/>
    <mergeCell ref="D477:D478"/>
    <mergeCell ref="E477:E478"/>
    <mergeCell ref="F477:F478"/>
    <mergeCell ref="F483:F484"/>
    <mergeCell ref="G483:G484"/>
    <mergeCell ref="H483:H484"/>
    <mergeCell ref="I483:I484"/>
    <mergeCell ref="J483:J484"/>
    <mergeCell ref="K483:K484"/>
    <mergeCell ref="G481:G482"/>
    <mergeCell ref="H481:H482"/>
    <mergeCell ref="I481:I482"/>
    <mergeCell ref="J481:J482"/>
    <mergeCell ref="K481:K482"/>
    <mergeCell ref="A483:A484"/>
    <mergeCell ref="B483:B484"/>
    <mergeCell ref="C483:C484"/>
    <mergeCell ref="D483:D484"/>
    <mergeCell ref="E483:E484"/>
    <mergeCell ref="A481:A482"/>
    <mergeCell ref="B481:B482"/>
    <mergeCell ref="C481:C482"/>
    <mergeCell ref="D481:D482"/>
    <mergeCell ref="E481:E482"/>
    <mergeCell ref="F481:F482"/>
    <mergeCell ref="F487:F488"/>
    <mergeCell ref="G487:G488"/>
    <mergeCell ref="H487:H488"/>
    <mergeCell ref="I487:I488"/>
    <mergeCell ref="J487:J488"/>
    <mergeCell ref="K487:K488"/>
    <mergeCell ref="G485:G486"/>
    <mergeCell ref="H485:H486"/>
    <mergeCell ref="I485:I486"/>
    <mergeCell ref="J485:J486"/>
    <mergeCell ref="K485:K486"/>
    <mergeCell ref="A487:A488"/>
    <mergeCell ref="B487:B488"/>
    <mergeCell ref="C487:C488"/>
    <mergeCell ref="D487:D488"/>
    <mergeCell ref="E487:E488"/>
    <mergeCell ref="A485:A486"/>
    <mergeCell ref="B485:B486"/>
    <mergeCell ref="C485:C486"/>
    <mergeCell ref="D485:D486"/>
    <mergeCell ref="E485:E486"/>
    <mergeCell ref="F485:F486"/>
    <mergeCell ref="H493:H494"/>
    <mergeCell ref="I493:I494"/>
    <mergeCell ref="J493:J494"/>
    <mergeCell ref="K493:K494"/>
    <mergeCell ref="A495:A496"/>
    <mergeCell ref="B495:B496"/>
    <mergeCell ref="C495:C496"/>
    <mergeCell ref="D495:D496"/>
    <mergeCell ref="E495:E496"/>
    <mergeCell ref="F495:F496"/>
    <mergeCell ref="G489:G490"/>
    <mergeCell ref="H489:H490"/>
    <mergeCell ref="I489:I490"/>
    <mergeCell ref="A493:A494"/>
    <mergeCell ref="B493:B494"/>
    <mergeCell ref="C493:C494"/>
    <mergeCell ref="D493:D494"/>
    <mergeCell ref="E493:E494"/>
    <mergeCell ref="F493:F494"/>
    <mergeCell ref="G493:G494"/>
    <mergeCell ref="A489:A490"/>
    <mergeCell ref="B489:B490"/>
    <mergeCell ref="C489:C490"/>
    <mergeCell ref="D489:D490"/>
    <mergeCell ref="E489:E490"/>
    <mergeCell ref="F489:F490"/>
    <mergeCell ref="G497:G498"/>
    <mergeCell ref="H497:H498"/>
    <mergeCell ref="I497:I498"/>
    <mergeCell ref="J497:J498"/>
    <mergeCell ref="K497:K498"/>
    <mergeCell ref="A499:A500"/>
    <mergeCell ref="B499:B500"/>
    <mergeCell ref="C499:C500"/>
    <mergeCell ref="D499:D500"/>
    <mergeCell ref="E499:E500"/>
    <mergeCell ref="A497:A498"/>
    <mergeCell ref="B497:B498"/>
    <mergeCell ref="C497:C498"/>
    <mergeCell ref="D497:D498"/>
    <mergeCell ref="E497:E498"/>
    <mergeCell ref="F497:F498"/>
    <mergeCell ref="G495:G496"/>
    <mergeCell ref="H495:H496"/>
    <mergeCell ref="I495:I496"/>
    <mergeCell ref="J495:J496"/>
    <mergeCell ref="K495:K496"/>
    <mergeCell ref="G501:G502"/>
    <mergeCell ref="H501:H502"/>
    <mergeCell ref="I501:I502"/>
    <mergeCell ref="J501:J502"/>
    <mergeCell ref="K501:K502"/>
    <mergeCell ref="A503:A504"/>
    <mergeCell ref="B503:B504"/>
    <mergeCell ref="C503:C504"/>
    <mergeCell ref="D503:D504"/>
    <mergeCell ref="E503:E504"/>
    <mergeCell ref="A501:A502"/>
    <mergeCell ref="B501:B502"/>
    <mergeCell ref="C501:C502"/>
    <mergeCell ref="D501:D502"/>
    <mergeCell ref="E501:E502"/>
    <mergeCell ref="F501:F502"/>
    <mergeCell ref="F499:F500"/>
    <mergeCell ref="G499:G500"/>
    <mergeCell ref="H499:H500"/>
    <mergeCell ref="I499:I500"/>
    <mergeCell ref="J499:J500"/>
    <mergeCell ref="K499:K500"/>
    <mergeCell ref="G505:G506"/>
    <mergeCell ref="H505:H506"/>
    <mergeCell ref="I505:I506"/>
    <mergeCell ref="J505:J506"/>
    <mergeCell ref="K505:K506"/>
    <mergeCell ref="A507:A508"/>
    <mergeCell ref="B507:B508"/>
    <mergeCell ref="C507:C508"/>
    <mergeCell ref="D507:D508"/>
    <mergeCell ref="E507:E508"/>
    <mergeCell ref="A505:A506"/>
    <mergeCell ref="B505:B506"/>
    <mergeCell ref="C505:C506"/>
    <mergeCell ref="D505:D506"/>
    <mergeCell ref="E505:E506"/>
    <mergeCell ref="F505:F506"/>
    <mergeCell ref="F503:F504"/>
    <mergeCell ref="G503:G504"/>
    <mergeCell ref="H503:H504"/>
    <mergeCell ref="I503:I504"/>
    <mergeCell ref="J503:J504"/>
    <mergeCell ref="K503:K504"/>
    <mergeCell ref="G509:G510"/>
    <mergeCell ref="H509:H510"/>
    <mergeCell ref="I509:I510"/>
    <mergeCell ref="J509:J510"/>
    <mergeCell ref="K509:K510"/>
    <mergeCell ref="A511:A512"/>
    <mergeCell ref="B511:B512"/>
    <mergeCell ref="C511:C512"/>
    <mergeCell ref="D511:D512"/>
    <mergeCell ref="E511:E512"/>
    <mergeCell ref="A509:A510"/>
    <mergeCell ref="B509:B510"/>
    <mergeCell ref="C509:C510"/>
    <mergeCell ref="D509:D510"/>
    <mergeCell ref="E509:E510"/>
    <mergeCell ref="F509:F510"/>
    <mergeCell ref="F507:F508"/>
    <mergeCell ref="G507:G508"/>
    <mergeCell ref="H507:H508"/>
    <mergeCell ref="I507:I508"/>
    <mergeCell ref="J507:J508"/>
    <mergeCell ref="K507:K508"/>
    <mergeCell ref="G513:G514"/>
    <mergeCell ref="H513:H514"/>
    <mergeCell ref="I513:I514"/>
    <mergeCell ref="J513:J514"/>
    <mergeCell ref="K513:K514"/>
    <mergeCell ref="A515:A516"/>
    <mergeCell ref="B515:B516"/>
    <mergeCell ref="C515:C516"/>
    <mergeCell ref="D515:D516"/>
    <mergeCell ref="E515:E516"/>
    <mergeCell ref="A513:A514"/>
    <mergeCell ref="B513:B514"/>
    <mergeCell ref="C513:C514"/>
    <mergeCell ref="D513:D514"/>
    <mergeCell ref="E513:E514"/>
    <mergeCell ref="F513:F514"/>
    <mergeCell ref="F511:F512"/>
    <mergeCell ref="G511:G512"/>
    <mergeCell ref="H511:H512"/>
    <mergeCell ref="I511:I512"/>
    <mergeCell ref="J511:J512"/>
    <mergeCell ref="K511:K512"/>
    <mergeCell ref="G517:G518"/>
    <mergeCell ref="H517:H518"/>
    <mergeCell ref="I517:I518"/>
    <mergeCell ref="J517:J518"/>
    <mergeCell ref="K517:K518"/>
    <mergeCell ref="A519:A520"/>
    <mergeCell ref="B519:B520"/>
    <mergeCell ref="C519:C520"/>
    <mergeCell ref="D519:D520"/>
    <mergeCell ref="E519:E520"/>
    <mergeCell ref="A517:A518"/>
    <mergeCell ref="B517:B518"/>
    <mergeCell ref="C517:C518"/>
    <mergeCell ref="D517:D518"/>
    <mergeCell ref="E517:E518"/>
    <mergeCell ref="F517:F518"/>
    <mergeCell ref="F515:F516"/>
    <mergeCell ref="G515:G516"/>
    <mergeCell ref="H515:H516"/>
    <mergeCell ref="I515:I516"/>
    <mergeCell ref="J515:J516"/>
    <mergeCell ref="K515:K516"/>
    <mergeCell ref="G521:G522"/>
    <mergeCell ref="H521:H522"/>
    <mergeCell ref="I521:I522"/>
    <mergeCell ref="J521:J522"/>
    <mergeCell ref="K521:K522"/>
    <mergeCell ref="A523:A524"/>
    <mergeCell ref="B523:B524"/>
    <mergeCell ref="C523:C524"/>
    <mergeCell ref="D523:D524"/>
    <mergeCell ref="E523:E524"/>
    <mergeCell ref="A521:A522"/>
    <mergeCell ref="B521:B522"/>
    <mergeCell ref="C521:C522"/>
    <mergeCell ref="D521:D522"/>
    <mergeCell ref="E521:E522"/>
    <mergeCell ref="F521:F522"/>
    <mergeCell ref="F519:F520"/>
    <mergeCell ref="G519:G520"/>
    <mergeCell ref="H519:H520"/>
    <mergeCell ref="I519:I520"/>
    <mergeCell ref="J519:J520"/>
    <mergeCell ref="K519:K520"/>
    <mergeCell ref="G525:G526"/>
    <mergeCell ref="H525:H526"/>
    <mergeCell ref="I525:I526"/>
    <mergeCell ref="J525:J526"/>
    <mergeCell ref="K525:K526"/>
    <mergeCell ref="A527:A528"/>
    <mergeCell ref="B527:B528"/>
    <mergeCell ref="C527:C528"/>
    <mergeCell ref="D527:D528"/>
    <mergeCell ref="E527:E528"/>
    <mergeCell ref="A525:A526"/>
    <mergeCell ref="B525:B526"/>
    <mergeCell ref="C525:C526"/>
    <mergeCell ref="D525:D526"/>
    <mergeCell ref="E525:E526"/>
    <mergeCell ref="F525:F526"/>
    <mergeCell ref="F523:F524"/>
    <mergeCell ref="G523:G524"/>
    <mergeCell ref="H523:H524"/>
    <mergeCell ref="I523:I524"/>
    <mergeCell ref="J523:J524"/>
    <mergeCell ref="K523:K524"/>
    <mergeCell ref="G531:G532"/>
    <mergeCell ref="H531:H532"/>
    <mergeCell ref="I531:I532"/>
    <mergeCell ref="J531:J532"/>
    <mergeCell ref="K531:K532"/>
    <mergeCell ref="A533:A534"/>
    <mergeCell ref="B533:B534"/>
    <mergeCell ref="C533:C534"/>
    <mergeCell ref="D533:D534"/>
    <mergeCell ref="E533:E534"/>
    <mergeCell ref="F527:F528"/>
    <mergeCell ref="G527:G528"/>
    <mergeCell ref="H527:H528"/>
    <mergeCell ref="I527:I528"/>
    <mergeCell ref="A531:A532"/>
    <mergeCell ref="B531:B532"/>
    <mergeCell ref="C531:C532"/>
    <mergeCell ref="D531:D532"/>
    <mergeCell ref="E531:E532"/>
    <mergeCell ref="F531:F532"/>
    <mergeCell ref="G535:G536"/>
    <mergeCell ref="H535:H536"/>
    <mergeCell ref="I535:I536"/>
    <mergeCell ref="J535:J536"/>
    <mergeCell ref="K535:K536"/>
    <mergeCell ref="A537:A538"/>
    <mergeCell ref="B537:B538"/>
    <mergeCell ref="C537:C538"/>
    <mergeCell ref="D537:D538"/>
    <mergeCell ref="E537:E538"/>
    <mergeCell ref="A535:A536"/>
    <mergeCell ref="B535:B536"/>
    <mergeCell ref="C535:C536"/>
    <mergeCell ref="D535:D536"/>
    <mergeCell ref="E535:E536"/>
    <mergeCell ref="F535:F536"/>
    <mergeCell ref="F533:F534"/>
    <mergeCell ref="G533:G534"/>
    <mergeCell ref="H533:H534"/>
    <mergeCell ref="I533:I534"/>
    <mergeCell ref="J533:J534"/>
    <mergeCell ref="K533:K534"/>
    <mergeCell ref="G539:G540"/>
    <mergeCell ref="H539:H540"/>
    <mergeCell ref="I539:I540"/>
    <mergeCell ref="J539:J540"/>
    <mergeCell ref="K539:K540"/>
    <mergeCell ref="A541:A542"/>
    <mergeCell ref="B541:B542"/>
    <mergeCell ref="C541:C542"/>
    <mergeCell ref="D541:D542"/>
    <mergeCell ref="E541:E542"/>
    <mergeCell ref="A539:A540"/>
    <mergeCell ref="B539:B540"/>
    <mergeCell ref="C539:C540"/>
    <mergeCell ref="D539:D540"/>
    <mergeCell ref="E539:E540"/>
    <mergeCell ref="F539:F540"/>
    <mergeCell ref="F537:F538"/>
    <mergeCell ref="G537:G538"/>
    <mergeCell ref="H537:H538"/>
    <mergeCell ref="I537:I538"/>
    <mergeCell ref="J537:J538"/>
    <mergeCell ref="K537:K538"/>
    <mergeCell ref="F543:F544"/>
    <mergeCell ref="G543:G544"/>
    <mergeCell ref="H543:H544"/>
    <mergeCell ref="I543:I544"/>
    <mergeCell ref="J543:J544"/>
    <mergeCell ref="K543:K544"/>
    <mergeCell ref="A543:A544"/>
    <mergeCell ref="B543:B544"/>
    <mergeCell ref="C543:C544"/>
    <mergeCell ref="D543:D544"/>
    <mergeCell ref="E543:E544"/>
    <mergeCell ref="F541:F542"/>
    <mergeCell ref="G541:G542"/>
    <mergeCell ref="H541:H542"/>
    <mergeCell ref="I541:I542"/>
    <mergeCell ref="J541:J542"/>
    <mergeCell ref="K541:K542"/>
    <mergeCell ref="F547:F548"/>
    <mergeCell ref="G547:G548"/>
    <mergeCell ref="H547:H548"/>
    <mergeCell ref="I547:I548"/>
    <mergeCell ref="J547:J548"/>
    <mergeCell ref="K547:K548"/>
    <mergeCell ref="G545:G546"/>
    <mergeCell ref="H545:H546"/>
    <mergeCell ref="I545:I546"/>
    <mergeCell ref="J545:J546"/>
    <mergeCell ref="K545:K546"/>
    <mergeCell ref="A547:A548"/>
    <mergeCell ref="B547:B548"/>
    <mergeCell ref="C547:C548"/>
    <mergeCell ref="D547:D548"/>
    <mergeCell ref="E547:E548"/>
    <mergeCell ref="A545:A546"/>
    <mergeCell ref="B545:B546"/>
    <mergeCell ref="C545:C546"/>
    <mergeCell ref="D545:D546"/>
    <mergeCell ref="E545:E546"/>
    <mergeCell ref="F545:F546"/>
    <mergeCell ref="F551:F552"/>
    <mergeCell ref="G551:G552"/>
    <mergeCell ref="H551:H552"/>
    <mergeCell ref="I551:I552"/>
    <mergeCell ref="J551:J552"/>
    <mergeCell ref="K551:K552"/>
    <mergeCell ref="G549:G550"/>
    <mergeCell ref="H549:H550"/>
    <mergeCell ref="I549:I550"/>
    <mergeCell ref="J549:J550"/>
    <mergeCell ref="K549:K550"/>
    <mergeCell ref="A551:A552"/>
    <mergeCell ref="B551:B552"/>
    <mergeCell ref="C551:C552"/>
    <mergeCell ref="D551:D552"/>
    <mergeCell ref="E551:E552"/>
    <mergeCell ref="A549:A550"/>
    <mergeCell ref="B549:B550"/>
    <mergeCell ref="C549:C550"/>
    <mergeCell ref="D549:D550"/>
    <mergeCell ref="E549:E550"/>
    <mergeCell ref="F549:F550"/>
    <mergeCell ref="F555:F556"/>
    <mergeCell ref="G555:G556"/>
    <mergeCell ref="H555:H556"/>
    <mergeCell ref="I555:I556"/>
    <mergeCell ref="J555:J556"/>
    <mergeCell ref="K555:K556"/>
    <mergeCell ref="G553:G554"/>
    <mergeCell ref="H553:H554"/>
    <mergeCell ref="I553:I554"/>
    <mergeCell ref="J553:J554"/>
    <mergeCell ref="K553:K554"/>
    <mergeCell ref="A555:A556"/>
    <mergeCell ref="B555:B556"/>
    <mergeCell ref="C555:C556"/>
    <mergeCell ref="D555:D556"/>
    <mergeCell ref="E555:E556"/>
    <mergeCell ref="A553:A554"/>
    <mergeCell ref="B553:B554"/>
    <mergeCell ref="C553:C554"/>
    <mergeCell ref="D553:D554"/>
    <mergeCell ref="E553:E554"/>
    <mergeCell ref="F553:F554"/>
    <mergeCell ref="F559:F560"/>
    <mergeCell ref="G559:G560"/>
    <mergeCell ref="H559:H560"/>
    <mergeCell ref="I559:I560"/>
    <mergeCell ref="J559:J560"/>
    <mergeCell ref="K559:K560"/>
    <mergeCell ref="G557:G558"/>
    <mergeCell ref="H557:H558"/>
    <mergeCell ref="I557:I558"/>
    <mergeCell ref="J557:J558"/>
    <mergeCell ref="K557:K558"/>
    <mergeCell ref="A559:A560"/>
    <mergeCell ref="B559:B560"/>
    <mergeCell ref="C559:C560"/>
    <mergeCell ref="D559:D560"/>
    <mergeCell ref="E559:E560"/>
    <mergeCell ref="A557:A558"/>
    <mergeCell ref="B557:B558"/>
    <mergeCell ref="C557:C558"/>
    <mergeCell ref="D557:D558"/>
    <mergeCell ref="E557:E558"/>
    <mergeCell ref="F557:F558"/>
    <mergeCell ref="J563:J564"/>
    <mergeCell ref="K563:K564"/>
    <mergeCell ref="G561:G562"/>
    <mergeCell ref="H561:H562"/>
    <mergeCell ref="I561:I562"/>
    <mergeCell ref="J561:J562"/>
    <mergeCell ref="K561:K562"/>
    <mergeCell ref="A563:A564"/>
    <mergeCell ref="B563:B564"/>
    <mergeCell ref="C563:C564"/>
    <mergeCell ref="D563:D564"/>
    <mergeCell ref="E563:E564"/>
    <mergeCell ref="A561:A562"/>
    <mergeCell ref="B561:B562"/>
    <mergeCell ref="C561:C562"/>
    <mergeCell ref="D561:D562"/>
    <mergeCell ref="E561:E562"/>
    <mergeCell ref="F561:F562"/>
    <mergeCell ref="G565:G566"/>
    <mergeCell ref="H565:H566"/>
    <mergeCell ref="I565:I566"/>
    <mergeCell ref="A569:A570"/>
    <mergeCell ref="B569:B570"/>
    <mergeCell ref="C569:C570"/>
    <mergeCell ref="D569:D570"/>
    <mergeCell ref="E569:E570"/>
    <mergeCell ref="F569:F570"/>
    <mergeCell ref="G569:G570"/>
    <mergeCell ref="A565:A566"/>
    <mergeCell ref="B565:B566"/>
    <mergeCell ref="C565:C566"/>
    <mergeCell ref="D565:D566"/>
    <mergeCell ref="E565:E566"/>
    <mergeCell ref="F565:F566"/>
    <mergeCell ref="F563:F564"/>
    <mergeCell ref="G563:G564"/>
    <mergeCell ref="H563:H564"/>
    <mergeCell ref="I563:I564"/>
    <mergeCell ref="F573:F574"/>
    <mergeCell ref="G573:G574"/>
    <mergeCell ref="H573:H574"/>
    <mergeCell ref="I573:I574"/>
    <mergeCell ref="J573:J574"/>
    <mergeCell ref="K573:K574"/>
    <mergeCell ref="G571:G572"/>
    <mergeCell ref="H571:H572"/>
    <mergeCell ref="I571:I572"/>
    <mergeCell ref="J571:J572"/>
    <mergeCell ref="K571:K572"/>
    <mergeCell ref="A573:A574"/>
    <mergeCell ref="B573:B574"/>
    <mergeCell ref="C573:C574"/>
    <mergeCell ref="D573:D574"/>
    <mergeCell ref="E573:E574"/>
    <mergeCell ref="H569:H570"/>
    <mergeCell ref="I569:I570"/>
    <mergeCell ref="J569:J570"/>
    <mergeCell ref="K569:K570"/>
    <mergeCell ref="A571:A572"/>
    <mergeCell ref="B571:B572"/>
    <mergeCell ref="C571:C572"/>
    <mergeCell ref="D571:D572"/>
    <mergeCell ref="E571:E572"/>
    <mergeCell ref="F571:F572"/>
    <mergeCell ref="F577:F578"/>
    <mergeCell ref="G577:G578"/>
    <mergeCell ref="H577:H578"/>
    <mergeCell ref="I577:I578"/>
    <mergeCell ref="J577:J578"/>
    <mergeCell ref="K577:K578"/>
    <mergeCell ref="G575:G576"/>
    <mergeCell ref="H575:H576"/>
    <mergeCell ref="I575:I576"/>
    <mergeCell ref="J575:J576"/>
    <mergeCell ref="K575:K576"/>
    <mergeCell ref="A577:A578"/>
    <mergeCell ref="B577:B578"/>
    <mergeCell ref="C577:C578"/>
    <mergeCell ref="D577:D578"/>
    <mergeCell ref="E577:E578"/>
    <mergeCell ref="A575:A576"/>
    <mergeCell ref="B575:B576"/>
    <mergeCell ref="C575:C576"/>
    <mergeCell ref="D575:D576"/>
    <mergeCell ref="E575:E576"/>
    <mergeCell ref="F575:F576"/>
    <mergeCell ref="F581:F582"/>
    <mergeCell ref="G581:G582"/>
    <mergeCell ref="H581:H582"/>
    <mergeCell ref="I581:I582"/>
    <mergeCell ref="J581:J582"/>
    <mergeCell ref="K581:K582"/>
    <mergeCell ref="G579:G580"/>
    <mergeCell ref="H579:H580"/>
    <mergeCell ref="I579:I580"/>
    <mergeCell ref="J579:J580"/>
    <mergeCell ref="K579:K580"/>
    <mergeCell ref="A581:A582"/>
    <mergeCell ref="B581:B582"/>
    <mergeCell ref="C581:C582"/>
    <mergeCell ref="D581:D582"/>
    <mergeCell ref="E581:E582"/>
    <mergeCell ref="A579:A580"/>
    <mergeCell ref="B579:B580"/>
    <mergeCell ref="C579:C580"/>
    <mergeCell ref="D579:D580"/>
    <mergeCell ref="E579:E580"/>
    <mergeCell ref="F579:F580"/>
    <mergeCell ref="F585:F586"/>
    <mergeCell ref="G585:G586"/>
    <mergeCell ref="H585:H586"/>
    <mergeCell ref="I585:I586"/>
    <mergeCell ref="J585:J586"/>
    <mergeCell ref="K585:K586"/>
    <mergeCell ref="G583:G584"/>
    <mergeCell ref="H583:H584"/>
    <mergeCell ref="I583:I584"/>
    <mergeCell ref="J583:J584"/>
    <mergeCell ref="K583:K584"/>
    <mergeCell ref="A585:A586"/>
    <mergeCell ref="B585:B586"/>
    <mergeCell ref="C585:C586"/>
    <mergeCell ref="D585:D586"/>
    <mergeCell ref="E585:E586"/>
    <mergeCell ref="A583:A584"/>
    <mergeCell ref="B583:B584"/>
    <mergeCell ref="C583:C584"/>
    <mergeCell ref="D583:D584"/>
    <mergeCell ref="E583:E584"/>
    <mergeCell ref="F583:F584"/>
    <mergeCell ref="F589:F590"/>
    <mergeCell ref="G589:G590"/>
    <mergeCell ref="H589:H590"/>
    <mergeCell ref="I589:I590"/>
    <mergeCell ref="J589:J590"/>
    <mergeCell ref="K589:K590"/>
    <mergeCell ref="G587:G588"/>
    <mergeCell ref="H587:H588"/>
    <mergeCell ref="I587:I588"/>
    <mergeCell ref="J587:J588"/>
    <mergeCell ref="K587:K588"/>
    <mergeCell ref="A589:A590"/>
    <mergeCell ref="B589:B590"/>
    <mergeCell ref="C589:C590"/>
    <mergeCell ref="D589:D590"/>
    <mergeCell ref="E589:E590"/>
    <mergeCell ref="A587:A588"/>
    <mergeCell ref="B587:B588"/>
    <mergeCell ref="C587:C588"/>
    <mergeCell ref="D587:D588"/>
    <mergeCell ref="E587:E588"/>
    <mergeCell ref="F587:F588"/>
    <mergeCell ref="J593:J594"/>
    <mergeCell ref="K593:K594"/>
    <mergeCell ref="G591:G592"/>
    <mergeCell ref="H591:H592"/>
    <mergeCell ref="I591:I592"/>
    <mergeCell ref="J591:J592"/>
    <mergeCell ref="K591:K592"/>
    <mergeCell ref="A593:A594"/>
    <mergeCell ref="B593:B594"/>
    <mergeCell ref="C593:C594"/>
    <mergeCell ref="D593:D594"/>
    <mergeCell ref="E593:E594"/>
    <mergeCell ref="A591:A592"/>
    <mergeCell ref="B591:B592"/>
    <mergeCell ref="C591:C592"/>
    <mergeCell ref="D591:D592"/>
    <mergeCell ref="E591:E592"/>
    <mergeCell ref="F591:F592"/>
    <mergeCell ref="G595:G596"/>
    <mergeCell ref="H595:H596"/>
    <mergeCell ref="I595:I596"/>
    <mergeCell ref="A599:A600"/>
    <mergeCell ref="B599:B600"/>
    <mergeCell ref="C599:C600"/>
    <mergeCell ref="D599:D600"/>
    <mergeCell ref="E599:E600"/>
    <mergeCell ref="F599:F600"/>
    <mergeCell ref="G599:G600"/>
    <mergeCell ref="A595:A596"/>
    <mergeCell ref="B595:B596"/>
    <mergeCell ref="C595:C596"/>
    <mergeCell ref="D595:D596"/>
    <mergeCell ref="E595:E596"/>
    <mergeCell ref="F595:F596"/>
    <mergeCell ref="F593:F594"/>
    <mergeCell ref="G593:G594"/>
    <mergeCell ref="H593:H594"/>
    <mergeCell ref="I593:I594"/>
    <mergeCell ref="F603:F604"/>
    <mergeCell ref="G603:G604"/>
    <mergeCell ref="H603:H604"/>
    <mergeCell ref="I603:I604"/>
    <mergeCell ref="J603:J604"/>
    <mergeCell ref="K603:K604"/>
    <mergeCell ref="G601:G602"/>
    <mergeCell ref="H601:H602"/>
    <mergeCell ref="I601:I602"/>
    <mergeCell ref="J601:J602"/>
    <mergeCell ref="K601:K602"/>
    <mergeCell ref="A603:A604"/>
    <mergeCell ref="B603:B604"/>
    <mergeCell ref="C603:C604"/>
    <mergeCell ref="D603:D604"/>
    <mergeCell ref="E603:E604"/>
    <mergeCell ref="H599:H600"/>
    <mergeCell ref="I599:I600"/>
    <mergeCell ref="J599:J600"/>
    <mergeCell ref="K599:K600"/>
    <mergeCell ref="A601:A602"/>
    <mergeCell ref="B601:B602"/>
    <mergeCell ref="C601:C602"/>
    <mergeCell ref="D601:D602"/>
    <mergeCell ref="E601:E602"/>
    <mergeCell ref="F601:F602"/>
    <mergeCell ref="F607:F608"/>
    <mergeCell ref="G607:G608"/>
    <mergeCell ref="H607:H608"/>
    <mergeCell ref="I607:I608"/>
    <mergeCell ref="J607:J608"/>
    <mergeCell ref="K607:K608"/>
    <mergeCell ref="G605:G606"/>
    <mergeCell ref="H605:H606"/>
    <mergeCell ref="I605:I606"/>
    <mergeCell ref="J605:J606"/>
    <mergeCell ref="K605:K606"/>
    <mergeCell ref="A607:A608"/>
    <mergeCell ref="B607:B608"/>
    <mergeCell ref="C607:C608"/>
    <mergeCell ref="D607:D608"/>
    <mergeCell ref="E607:E608"/>
    <mergeCell ref="A605:A606"/>
    <mergeCell ref="B605:B606"/>
    <mergeCell ref="C605:C606"/>
    <mergeCell ref="D605:D606"/>
    <mergeCell ref="E605:E606"/>
    <mergeCell ref="F605:F606"/>
    <mergeCell ref="F611:F612"/>
    <mergeCell ref="G611:G612"/>
    <mergeCell ref="H611:H612"/>
    <mergeCell ref="I611:I612"/>
    <mergeCell ref="J611:J612"/>
    <mergeCell ref="K611:K612"/>
    <mergeCell ref="G609:G610"/>
    <mergeCell ref="H609:H610"/>
    <mergeCell ref="I609:I610"/>
    <mergeCell ref="J609:J610"/>
    <mergeCell ref="K609:K610"/>
    <mergeCell ref="A611:A612"/>
    <mergeCell ref="B611:B612"/>
    <mergeCell ref="C611:C612"/>
    <mergeCell ref="D611:D612"/>
    <mergeCell ref="E611:E612"/>
    <mergeCell ref="A609:A610"/>
    <mergeCell ref="B609:B610"/>
    <mergeCell ref="C609:C610"/>
    <mergeCell ref="D609:D610"/>
    <mergeCell ref="E609:E610"/>
    <mergeCell ref="F609:F610"/>
    <mergeCell ref="F615:F616"/>
    <mergeCell ref="G615:G616"/>
    <mergeCell ref="H615:H616"/>
    <mergeCell ref="I615:I616"/>
    <mergeCell ref="J615:J616"/>
    <mergeCell ref="K615:K616"/>
    <mergeCell ref="G613:G614"/>
    <mergeCell ref="H613:H614"/>
    <mergeCell ref="I613:I614"/>
    <mergeCell ref="J613:J614"/>
    <mergeCell ref="K613:K614"/>
    <mergeCell ref="A615:A616"/>
    <mergeCell ref="B615:B616"/>
    <mergeCell ref="C615:C616"/>
    <mergeCell ref="D615:D616"/>
    <mergeCell ref="E615:E616"/>
    <mergeCell ref="A613:A614"/>
    <mergeCell ref="B613:B614"/>
    <mergeCell ref="C613:C614"/>
    <mergeCell ref="D613:D614"/>
    <mergeCell ref="E613:E614"/>
    <mergeCell ref="F613:F614"/>
    <mergeCell ref="F619:F620"/>
    <mergeCell ref="G619:G620"/>
    <mergeCell ref="H619:H620"/>
    <mergeCell ref="I619:I620"/>
    <mergeCell ref="J619:J620"/>
    <mergeCell ref="K619:K620"/>
    <mergeCell ref="G617:G618"/>
    <mergeCell ref="H617:H618"/>
    <mergeCell ref="I617:I618"/>
    <mergeCell ref="J617:J618"/>
    <mergeCell ref="K617:K618"/>
    <mergeCell ref="A619:A620"/>
    <mergeCell ref="B619:B620"/>
    <mergeCell ref="C619:C620"/>
    <mergeCell ref="D619:D620"/>
    <mergeCell ref="E619:E620"/>
    <mergeCell ref="A617:A618"/>
    <mergeCell ref="B617:B618"/>
    <mergeCell ref="C617:C618"/>
    <mergeCell ref="D617:D618"/>
    <mergeCell ref="E617:E618"/>
    <mergeCell ref="F617:F618"/>
    <mergeCell ref="F623:F624"/>
    <mergeCell ref="G623:G624"/>
    <mergeCell ref="H623:H624"/>
    <mergeCell ref="I623:I624"/>
    <mergeCell ref="J623:J624"/>
    <mergeCell ref="K623:K624"/>
    <mergeCell ref="G621:G622"/>
    <mergeCell ref="H621:H622"/>
    <mergeCell ref="I621:I622"/>
    <mergeCell ref="J621:J622"/>
    <mergeCell ref="K621:K622"/>
    <mergeCell ref="A623:A624"/>
    <mergeCell ref="B623:B624"/>
    <mergeCell ref="C623:C624"/>
    <mergeCell ref="D623:D624"/>
    <mergeCell ref="E623:E624"/>
    <mergeCell ref="A621:A622"/>
    <mergeCell ref="B621:B622"/>
    <mergeCell ref="C621:C622"/>
    <mergeCell ref="D621:D622"/>
    <mergeCell ref="E621:E622"/>
    <mergeCell ref="F621:F622"/>
    <mergeCell ref="F627:F628"/>
    <mergeCell ref="G627:G628"/>
    <mergeCell ref="H627:H628"/>
    <mergeCell ref="I627:I628"/>
    <mergeCell ref="J627:J628"/>
    <mergeCell ref="K627:K628"/>
    <mergeCell ref="G625:G626"/>
    <mergeCell ref="H625:H626"/>
    <mergeCell ref="I625:I626"/>
    <mergeCell ref="J625:J626"/>
    <mergeCell ref="K625:K626"/>
    <mergeCell ref="A627:A628"/>
    <mergeCell ref="B627:B628"/>
    <mergeCell ref="C627:C628"/>
    <mergeCell ref="D627:D628"/>
    <mergeCell ref="E627:E628"/>
    <mergeCell ref="A625:A626"/>
    <mergeCell ref="B625:B626"/>
    <mergeCell ref="C625:C626"/>
    <mergeCell ref="D625:D626"/>
    <mergeCell ref="E625:E626"/>
    <mergeCell ref="F625:F626"/>
    <mergeCell ref="F631:F632"/>
    <mergeCell ref="G631:G632"/>
    <mergeCell ref="H631:H632"/>
    <mergeCell ref="I631:I632"/>
    <mergeCell ref="J631:J632"/>
    <mergeCell ref="K631:K632"/>
    <mergeCell ref="G629:G630"/>
    <mergeCell ref="H629:H630"/>
    <mergeCell ref="I629:I630"/>
    <mergeCell ref="J629:J630"/>
    <mergeCell ref="K629:K630"/>
    <mergeCell ref="A631:A632"/>
    <mergeCell ref="B631:B632"/>
    <mergeCell ref="C631:C632"/>
    <mergeCell ref="D631:D632"/>
    <mergeCell ref="E631:E632"/>
    <mergeCell ref="A629:A630"/>
    <mergeCell ref="B629:B630"/>
    <mergeCell ref="C629:C630"/>
    <mergeCell ref="D629:D630"/>
    <mergeCell ref="E629:E630"/>
    <mergeCell ref="F629:F630"/>
    <mergeCell ref="J635:J636"/>
    <mergeCell ref="K635:K636"/>
    <mergeCell ref="G633:G634"/>
    <mergeCell ref="H633:H634"/>
    <mergeCell ref="I633:I634"/>
    <mergeCell ref="J633:J634"/>
    <mergeCell ref="K633:K634"/>
    <mergeCell ref="A635:A636"/>
    <mergeCell ref="B635:B636"/>
    <mergeCell ref="C635:C636"/>
    <mergeCell ref="D635:D636"/>
    <mergeCell ref="E635:E636"/>
    <mergeCell ref="A633:A634"/>
    <mergeCell ref="B633:B634"/>
    <mergeCell ref="C633:C634"/>
    <mergeCell ref="D633:D634"/>
    <mergeCell ref="E633:E634"/>
    <mergeCell ref="F633:F634"/>
    <mergeCell ref="G637:G638"/>
    <mergeCell ref="H637:H638"/>
    <mergeCell ref="I637:I638"/>
    <mergeCell ref="A641:A642"/>
    <mergeCell ref="B641:B642"/>
    <mergeCell ref="C641:C642"/>
    <mergeCell ref="D641:D642"/>
    <mergeCell ref="E641:E642"/>
    <mergeCell ref="F641:F642"/>
    <mergeCell ref="G641:G642"/>
    <mergeCell ref="A637:A638"/>
    <mergeCell ref="B637:B638"/>
    <mergeCell ref="C637:C638"/>
    <mergeCell ref="D637:D638"/>
    <mergeCell ref="E637:E638"/>
    <mergeCell ref="F637:F638"/>
    <mergeCell ref="F635:F636"/>
    <mergeCell ref="G635:G636"/>
    <mergeCell ref="H635:H636"/>
    <mergeCell ref="I635:I636"/>
    <mergeCell ref="F645:F646"/>
    <mergeCell ref="G645:G646"/>
    <mergeCell ref="H645:H646"/>
    <mergeCell ref="I645:I646"/>
    <mergeCell ref="J645:J646"/>
    <mergeCell ref="K645:K646"/>
    <mergeCell ref="G643:G644"/>
    <mergeCell ref="H643:H644"/>
    <mergeCell ref="I643:I644"/>
    <mergeCell ref="J643:J644"/>
    <mergeCell ref="K643:K644"/>
    <mergeCell ref="A645:A646"/>
    <mergeCell ref="B645:B646"/>
    <mergeCell ref="C645:C646"/>
    <mergeCell ref="D645:D646"/>
    <mergeCell ref="E645:E646"/>
    <mergeCell ref="H641:H642"/>
    <mergeCell ref="I641:I642"/>
    <mergeCell ref="J641:J642"/>
    <mergeCell ref="K641:K642"/>
    <mergeCell ref="A643:A644"/>
    <mergeCell ref="B643:B644"/>
    <mergeCell ref="C643:C644"/>
    <mergeCell ref="D643:D644"/>
    <mergeCell ref="E643:E644"/>
    <mergeCell ref="F643:F644"/>
    <mergeCell ref="F649:F650"/>
    <mergeCell ref="G649:G650"/>
    <mergeCell ref="H649:H650"/>
    <mergeCell ref="I649:I650"/>
    <mergeCell ref="J649:J650"/>
    <mergeCell ref="K649:K650"/>
    <mergeCell ref="G647:G648"/>
    <mergeCell ref="H647:H648"/>
    <mergeCell ref="I647:I648"/>
    <mergeCell ref="J647:J648"/>
    <mergeCell ref="K647:K648"/>
    <mergeCell ref="A649:A650"/>
    <mergeCell ref="B649:B650"/>
    <mergeCell ref="C649:C650"/>
    <mergeCell ref="D649:D650"/>
    <mergeCell ref="E649:E650"/>
    <mergeCell ref="A647:A648"/>
    <mergeCell ref="B647:B648"/>
    <mergeCell ref="C647:C648"/>
    <mergeCell ref="D647:D648"/>
    <mergeCell ref="E647:E648"/>
    <mergeCell ref="F647:F648"/>
    <mergeCell ref="F653:F654"/>
    <mergeCell ref="G653:G654"/>
    <mergeCell ref="H653:H654"/>
    <mergeCell ref="I653:I654"/>
    <mergeCell ref="J653:J654"/>
    <mergeCell ref="K653:K654"/>
    <mergeCell ref="G651:G652"/>
    <mergeCell ref="H651:H652"/>
    <mergeCell ref="I651:I652"/>
    <mergeCell ref="J651:J652"/>
    <mergeCell ref="K651:K652"/>
    <mergeCell ref="A653:A654"/>
    <mergeCell ref="B653:B654"/>
    <mergeCell ref="C653:C654"/>
    <mergeCell ref="D653:D654"/>
    <mergeCell ref="E653:E654"/>
    <mergeCell ref="A651:A652"/>
    <mergeCell ref="B651:B652"/>
    <mergeCell ref="C651:C652"/>
    <mergeCell ref="D651:D652"/>
    <mergeCell ref="E651:E652"/>
    <mergeCell ref="F651:F652"/>
    <mergeCell ref="J657:J658"/>
    <mergeCell ref="K657:K658"/>
    <mergeCell ref="G655:G656"/>
    <mergeCell ref="H655:H656"/>
    <mergeCell ref="I655:I656"/>
    <mergeCell ref="J655:J656"/>
    <mergeCell ref="K655:K656"/>
    <mergeCell ref="A657:A658"/>
    <mergeCell ref="B657:B658"/>
    <mergeCell ref="C657:C658"/>
    <mergeCell ref="D657:D658"/>
    <mergeCell ref="E657:E658"/>
    <mergeCell ref="A655:A656"/>
    <mergeCell ref="B655:B656"/>
    <mergeCell ref="C655:C656"/>
    <mergeCell ref="D655:D656"/>
    <mergeCell ref="E655:E656"/>
    <mergeCell ref="F655:F656"/>
    <mergeCell ref="G659:G660"/>
    <mergeCell ref="H659:H660"/>
    <mergeCell ref="I659:I660"/>
    <mergeCell ref="A663:A664"/>
    <mergeCell ref="B663:B664"/>
    <mergeCell ref="C663:C664"/>
    <mergeCell ref="D663:D664"/>
    <mergeCell ref="E663:E664"/>
    <mergeCell ref="F663:F664"/>
    <mergeCell ref="G663:G664"/>
    <mergeCell ref="A659:A660"/>
    <mergeCell ref="B659:B660"/>
    <mergeCell ref="C659:C660"/>
    <mergeCell ref="D659:D660"/>
    <mergeCell ref="E659:E660"/>
    <mergeCell ref="F659:F660"/>
    <mergeCell ref="F657:F658"/>
    <mergeCell ref="G657:G658"/>
    <mergeCell ref="H657:H658"/>
    <mergeCell ref="I657:I658"/>
    <mergeCell ref="G665:G666"/>
    <mergeCell ref="H665:H666"/>
    <mergeCell ref="I665:I666"/>
    <mergeCell ref="J665:J666"/>
    <mergeCell ref="K665:K666"/>
    <mergeCell ref="A667:A668"/>
    <mergeCell ref="B667:B668"/>
    <mergeCell ref="C667:C668"/>
    <mergeCell ref="D667:D668"/>
    <mergeCell ref="E667:E668"/>
    <mergeCell ref="H663:H664"/>
    <mergeCell ref="I663:I664"/>
    <mergeCell ref="J663:J664"/>
    <mergeCell ref="K663:K664"/>
    <mergeCell ref="A665:A666"/>
    <mergeCell ref="B665:B666"/>
    <mergeCell ref="C665:C666"/>
    <mergeCell ref="D665:D666"/>
    <mergeCell ref="E665:E666"/>
    <mergeCell ref="F665:F666"/>
    <mergeCell ref="G669:G670"/>
    <mergeCell ref="H669:H670"/>
    <mergeCell ref="I669:I670"/>
    <mergeCell ref="J669:J670"/>
    <mergeCell ref="K669:K670"/>
    <mergeCell ref="A671:A672"/>
    <mergeCell ref="B671:B672"/>
    <mergeCell ref="C671:C672"/>
    <mergeCell ref="D671:D672"/>
    <mergeCell ref="E671:E672"/>
    <mergeCell ref="A669:A670"/>
    <mergeCell ref="B669:B670"/>
    <mergeCell ref="C669:C670"/>
    <mergeCell ref="D669:D670"/>
    <mergeCell ref="E669:E670"/>
    <mergeCell ref="F669:F670"/>
    <mergeCell ref="F667:F668"/>
    <mergeCell ref="G667:G668"/>
    <mergeCell ref="H667:H668"/>
    <mergeCell ref="I667:I668"/>
    <mergeCell ref="J667:J668"/>
    <mergeCell ref="K667:K668"/>
    <mergeCell ref="G673:G674"/>
    <mergeCell ref="H673:H674"/>
    <mergeCell ref="I673:I674"/>
    <mergeCell ref="J673:J674"/>
    <mergeCell ref="K673:K674"/>
    <mergeCell ref="A675:A676"/>
    <mergeCell ref="B675:B676"/>
    <mergeCell ref="C675:C676"/>
    <mergeCell ref="D675:D676"/>
    <mergeCell ref="E675:E676"/>
    <mergeCell ref="A673:A674"/>
    <mergeCell ref="B673:B674"/>
    <mergeCell ref="C673:C674"/>
    <mergeCell ref="D673:D674"/>
    <mergeCell ref="E673:E674"/>
    <mergeCell ref="F673:F674"/>
    <mergeCell ref="F671:F672"/>
    <mergeCell ref="G671:G672"/>
    <mergeCell ref="H671:H672"/>
    <mergeCell ref="I671:I672"/>
    <mergeCell ref="J671:J672"/>
    <mergeCell ref="K671:K672"/>
    <mergeCell ref="G677:G678"/>
    <mergeCell ref="H677:H678"/>
    <mergeCell ref="I677:I678"/>
    <mergeCell ref="J677:J678"/>
    <mergeCell ref="K677:K678"/>
    <mergeCell ref="A679:A680"/>
    <mergeCell ref="B679:B680"/>
    <mergeCell ref="C679:C680"/>
    <mergeCell ref="D679:D680"/>
    <mergeCell ref="E679:E680"/>
    <mergeCell ref="A677:A678"/>
    <mergeCell ref="B677:B678"/>
    <mergeCell ref="C677:C678"/>
    <mergeCell ref="D677:D678"/>
    <mergeCell ref="E677:E678"/>
    <mergeCell ref="F677:F678"/>
    <mergeCell ref="F675:F676"/>
    <mergeCell ref="G675:G676"/>
    <mergeCell ref="H675:H676"/>
    <mergeCell ref="I675:I676"/>
    <mergeCell ref="J675:J676"/>
    <mergeCell ref="K675:K676"/>
    <mergeCell ref="G681:G682"/>
    <mergeCell ref="H681:H682"/>
    <mergeCell ref="I681:I682"/>
    <mergeCell ref="J681:J682"/>
    <mergeCell ref="K681:K682"/>
    <mergeCell ref="A683:A684"/>
    <mergeCell ref="B683:B684"/>
    <mergeCell ref="C683:C684"/>
    <mergeCell ref="D683:D684"/>
    <mergeCell ref="E683:E684"/>
    <mergeCell ref="A681:A682"/>
    <mergeCell ref="B681:B682"/>
    <mergeCell ref="C681:C682"/>
    <mergeCell ref="D681:D682"/>
    <mergeCell ref="E681:E682"/>
    <mergeCell ref="F681:F682"/>
    <mergeCell ref="F679:F680"/>
    <mergeCell ref="G679:G680"/>
    <mergeCell ref="H679:H680"/>
    <mergeCell ref="I679:I680"/>
    <mergeCell ref="J679:J680"/>
    <mergeCell ref="K679:K680"/>
    <mergeCell ref="G685:G686"/>
    <mergeCell ref="H685:H686"/>
    <mergeCell ref="I685:I686"/>
    <mergeCell ref="J685:J686"/>
    <mergeCell ref="K685:K686"/>
    <mergeCell ref="A687:A688"/>
    <mergeCell ref="B687:B688"/>
    <mergeCell ref="C687:C688"/>
    <mergeCell ref="D687:D688"/>
    <mergeCell ref="E687:E688"/>
    <mergeCell ref="A685:A686"/>
    <mergeCell ref="B685:B686"/>
    <mergeCell ref="C685:C686"/>
    <mergeCell ref="D685:D686"/>
    <mergeCell ref="E685:E686"/>
    <mergeCell ref="F685:F686"/>
    <mergeCell ref="F683:F684"/>
    <mergeCell ref="G683:G684"/>
    <mergeCell ref="H683:H684"/>
    <mergeCell ref="I683:I684"/>
    <mergeCell ref="J683:J684"/>
    <mergeCell ref="K683:K684"/>
    <mergeCell ref="G689:G690"/>
    <mergeCell ref="H689:H690"/>
    <mergeCell ref="I689:I690"/>
    <mergeCell ref="J689:J690"/>
    <mergeCell ref="K689:K690"/>
    <mergeCell ref="A691:A692"/>
    <mergeCell ref="B691:B692"/>
    <mergeCell ref="C691:C692"/>
    <mergeCell ref="D691:D692"/>
    <mergeCell ref="E691:E692"/>
    <mergeCell ref="A689:A690"/>
    <mergeCell ref="B689:B690"/>
    <mergeCell ref="C689:C690"/>
    <mergeCell ref="D689:D690"/>
    <mergeCell ref="E689:E690"/>
    <mergeCell ref="F689:F690"/>
    <mergeCell ref="F687:F688"/>
    <mergeCell ref="G687:G688"/>
    <mergeCell ref="H687:H688"/>
    <mergeCell ref="I687:I688"/>
    <mergeCell ref="J687:J688"/>
    <mergeCell ref="K687:K688"/>
    <mergeCell ref="G695:G696"/>
    <mergeCell ref="H695:H696"/>
    <mergeCell ref="I695:I696"/>
    <mergeCell ref="J695:J696"/>
    <mergeCell ref="K695:K696"/>
    <mergeCell ref="A697:A698"/>
    <mergeCell ref="B697:B698"/>
    <mergeCell ref="C697:C698"/>
    <mergeCell ref="D697:D698"/>
    <mergeCell ref="E697:E698"/>
    <mergeCell ref="F691:F692"/>
    <mergeCell ref="G691:G692"/>
    <mergeCell ref="H691:H692"/>
    <mergeCell ref="I691:I692"/>
    <mergeCell ref="A695:A696"/>
    <mergeCell ref="B695:B696"/>
    <mergeCell ref="C695:C696"/>
    <mergeCell ref="D695:D696"/>
    <mergeCell ref="E695:E696"/>
    <mergeCell ref="F695:F696"/>
    <mergeCell ref="G699:G700"/>
    <mergeCell ref="H699:H700"/>
    <mergeCell ref="I699:I700"/>
    <mergeCell ref="J699:J700"/>
    <mergeCell ref="K699:K700"/>
    <mergeCell ref="A701:A702"/>
    <mergeCell ref="B701:B702"/>
    <mergeCell ref="C701:C702"/>
    <mergeCell ref="D701:D702"/>
    <mergeCell ref="E701:E702"/>
    <mergeCell ref="A699:A700"/>
    <mergeCell ref="B699:B700"/>
    <mergeCell ref="C699:C700"/>
    <mergeCell ref="D699:D700"/>
    <mergeCell ref="E699:E700"/>
    <mergeCell ref="F699:F700"/>
    <mergeCell ref="F697:F698"/>
    <mergeCell ref="G697:G698"/>
    <mergeCell ref="H697:H698"/>
    <mergeCell ref="I697:I698"/>
    <mergeCell ref="J697:J698"/>
    <mergeCell ref="K697:K698"/>
    <mergeCell ref="G703:G704"/>
    <mergeCell ref="H703:H704"/>
    <mergeCell ref="I703:I704"/>
    <mergeCell ref="J703:J704"/>
    <mergeCell ref="K703:K704"/>
    <mergeCell ref="A703:A704"/>
    <mergeCell ref="B703:B704"/>
    <mergeCell ref="C703:C704"/>
    <mergeCell ref="D703:D704"/>
    <mergeCell ref="E703:E704"/>
    <mergeCell ref="F703:F704"/>
    <mergeCell ref="F701:F702"/>
    <mergeCell ref="G701:G702"/>
    <mergeCell ref="H701:H702"/>
    <mergeCell ref="I701:I702"/>
    <mergeCell ref="J701:J702"/>
    <mergeCell ref="K701:K702"/>
    <mergeCell ref="F707:F708"/>
    <mergeCell ref="G707:G708"/>
    <mergeCell ref="H707:H708"/>
    <mergeCell ref="I707:I708"/>
    <mergeCell ref="J707:J708"/>
    <mergeCell ref="K707:K708"/>
    <mergeCell ref="G705:G706"/>
    <mergeCell ref="H705:H706"/>
    <mergeCell ref="I705:I706"/>
    <mergeCell ref="J705:J706"/>
    <mergeCell ref="K705:K706"/>
    <mergeCell ref="A707:A708"/>
    <mergeCell ref="B707:B708"/>
    <mergeCell ref="C707:C708"/>
    <mergeCell ref="D707:D708"/>
    <mergeCell ref="E707:E708"/>
    <mergeCell ref="A705:A706"/>
    <mergeCell ref="B705:B706"/>
    <mergeCell ref="C705:C706"/>
    <mergeCell ref="D705:D706"/>
    <mergeCell ref="E705:E706"/>
    <mergeCell ref="F705:F706"/>
    <mergeCell ref="F711:F712"/>
    <mergeCell ref="G711:G712"/>
    <mergeCell ref="H711:H712"/>
    <mergeCell ref="I711:I712"/>
    <mergeCell ref="J711:J712"/>
    <mergeCell ref="K711:K712"/>
    <mergeCell ref="G709:G710"/>
    <mergeCell ref="H709:H710"/>
    <mergeCell ref="I709:I710"/>
    <mergeCell ref="J709:J710"/>
    <mergeCell ref="K709:K710"/>
    <mergeCell ref="A711:A712"/>
    <mergeCell ref="B711:B712"/>
    <mergeCell ref="C711:C712"/>
    <mergeCell ref="D711:D712"/>
    <mergeCell ref="E711:E712"/>
    <mergeCell ref="A709:A710"/>
    <mergeCell ref="B709:B710"/>
    <mergeCell ref="C709:C710"/>
    <mergeCell ref="D709:D710"/>
    <mergeCell ref="E709:E710"/>
    <mergeCell ref="F709:F710"/>
    <mergeCell ref="F715:F716"/>
    <mergeCell ref="G715:G716"/>
    <mergeCell ref="H715:H716"/>
    <mergeCell ref="I715:I716"/>
    <mergeCell ref="J715:J716"/>
    <mergeCell ref="K715:K716"/>
    <mergeCell ref="G713:G714"/>
    <mergeCell ref="H713:H714"/>
    <mergeCell ref="I713:I714"/>
    <mergeCell ref="J713:J714"/>
    <mergeCell ref="K713:K714"/>
    <mergeCell ref="A715:A716"/>
    <mergeCell ref="B715:B716"/>
    <mergeCell ref="C715:C716"/>
    <mergeCell ref="D715:D716"/>
    <mergeCell ref="E715:E716"/>
    <mergeCell ref="A713:A714"/>
    <mergeCell ref="B713:B714"/>
    <mergeCell ref="C713:C714"/>
    <mergeCell ref="D713:D714"/>
    <mergeCell ref="E713:E714"/>
    <mergeCell ref="F713:F714"/>
    <mergeCell ref="F719:F720"/>
    <mergeCell ref="G719:G720"/>
    <mergeCell ref="H719:H720"/>
    <mergeCell ref="I719:I720"/>
    <mergeCell ref="J719:J720"/>
    <mergeCell ref="K719:K720"/>
    <mergeCell ref="G717:G718"/>
    <mergeCell ref="H717:H718"/>
    <mergeCell ref="I717:I718"/>
    <mergeCell ref="J717:J718"/>
    <mergeCell ref="K717:K718"/>
    <mergeCell ref="A719:A720"/>
    <mergeCell ref="B719:B720"/>
    <mergeCell ref="C719:C720"/>
    <mergeCell ref="D719:D720"/>
    <mergeCell ref="E719:E720"/>
    <mergeCell ref="A717:A718"/>
    <mergeCell ref="B717:B718"/>
    <mergeCell ref="C717:C718"/>
    <mergeCell ref="D717:D718"/>
    <mergeCell ref="E717:E718"/>
    <mergeCell ref="F717:F718"/>
    <mergeCell ref="F723:F724"/>
    <mergeCell ref="G723:G724"/>
    <mergeCell ref="H723:H724"/>
    <mergeCell ref="I723:I724"/>
    <mergeCell ref="J723:J724"/>
    <mergeCell ref="K723:K724"/>
    <mergeCell ref="G721:G722"/>
    <mergeCell ref="H721:H722"/>
    <mergeCell ref="I721:I722"/>
    <mergeCell ref="J721:J722"/>
    <mergeCell ref="K721:K722"/>
    <mergeCell ref="A723:A724"/>
    <mergeCell ref="B723:B724"/>
    <mergeCell ref="C723:C724"/>
    <mergeCell ref="D723:D724"/>
    <mergeCell ref="E723:E724"/>
    <mergeCell ref="A721:A722"/>
    <mergeCell ref="B721:B722"/>
    <mergeCell ref="C721:C722"/>
    <mergeCell ref="D721:D722"/>
    <mergeCell ref="E721:E722"/>
    <mergeCell ref="F721:F722"/>
    <mergeCell ref="F733:F734"/>
    <mergeCell ref="G733:G734"/>
    <mergeCell ref="H733:H734"/>
    <mergeCell ref="I733:I734"/>
    <mergeCell ref="J733:J734"/>
    <mergeCell ref="K733:K734"/>
    <mergeCell ref="A733:A734"/>
    <mergeCell ref="B733:B734"/>
    <mergeCell ref="C733:C734"/>
    <mergeCell ref="D733:D734"/>
    <mergeCell ref="E733:E734"/>
    <mergeCell ref="H729:H730"/>
    <mergeCell ref="G725:G726"/>
    <mergeCell ref="H725:H726"/>
    <mergeCell ref="I725:I726"/>
    <mergeCell ref="A729:A730"/>
    <mergeCell ref="B729:B730"/>
    <mergeCell ref="C729:C730"/>
    <mergeCell ref="D729:D730"/>
    <mergeCell ref="E729:E730"/>
    <mergeCell ref="F729:F730"/>
    <mergeCell ref="G729:G730"/>
    <mergeCell ref="A725:A726"/>
    <mergeCell ref="B725:B726"/>
    <mergeCell ref="C725:C726"/>
    <mergeCell ref="D725:D726"/>
    <mergeCell ref="E725:E726"/>
    <mergeCell ref="F725:F726"/>
    <mergeCell ref="I744:I745"/>
    <mergeCell ref="J744:J745"/>
    <mergeCell ref="K744:K745"/>
    <mergeCell ref="K746:K747"/>
    <mergeCell ref="G740:G741"/>
    <mergeCell ref="H740:H741"/>
    <mergeCell ref="I740:I741"/>
    <mergeCell ref="J740:J741"/>
    <mergeCell ref="G735:G736"/>
    <mergeCell ref="H735:H736"/>
    <mergeCell ref="I735:I736"/>
    <mergeCell ref="A735:A736"/>
    <mergeCell ref="B735:B736"/>
    <mergeCell ref="C735:C736"/>
    <mergeCell ref="D735:D736"/>
    <mergeCell ref="E735:E736"/>
    <mergeCell ref="F735:F736"/>
    <mergeCell ref="J756:J757"/>
    <mergeCell ref="A754:A755"/>
    <mergeCell ref="B754:B755"/>
    <mergeCell ref="C754:C755"/>
    <mergeCell ref="D754:D755"/>
    <mergeCell ref="I752:I753"/>
    <mergeCell ref="J752:J753"/>
    <mergeCell ref="K752:K753"/>
    <mergeCell ref="K754:K755"/>
    <mergeCell ref="G748:G749"/>
    <mergeCell ref="H748:H749"/>
    <mergeCell ref="I748:I749"/>
    <mergeCell ref="J748:J749"/>
    <mergeCell ref="A746:A747"/>
    <mergeCell ref="B746:B747"/>
    <mergeCell ref="C746:C747"/>
    <mergeCell ref="D746:D747"/>
    <mergeCell ref="E746:E747"/>
    <mergeCell ref="F746:F747"/>
    <mergeCell ref="G746:G747"/>
    <mergeCell ref="H746:H747"/>
    <mergeCell ref="I746:I747"/>
    <mergeCell ref="J746:J747"/>
    <mergeCell ref="J742:J743"/>
    <mergeCell ref="K742:K743"/>
    <mergeCell ref="A744:A745"/>
    <mergeCell ref="B744:B745"/>
    <mergeCell ref="C744:C745"/>
    <mergeCell ref="D744:D745"/>
    <mergeCell ref="E744:E745"/>
    <mergeCell ref="F744:F745"/>
    <mergeCell ref="G744:G745"/>
    <mergeCell ref="H744:H745"/>
    <mergeCell ref="K740:K741"/>
    <mergeCell ref="A742:A743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A740:A741"/>
    <mergeCell ref="B740:B741"/>
    <mergeCell ref="C740:C741"/>
    <mergeCell ref="D740:D741"/>
    <mergeCell ref="E740:E741"/>
    <mergeCell ref="F740:F741"/>
    <mergeCell ref="E754:E755"/>
    <mergeCell ref="F754:F755"/>
    <mergeCell ref="G754:G755"/>
    <mergeCell ref="H754:H755"/>
    <mergeCell ref="I754:I755"/>
    <mergeCell ref="J754:J755"/>
    <mergeCell ref="J750:J751"/>
    <mergeCell ref="K750:K751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K748:K749"/>
    <mergeCell ref="A750:A751"/>
    <mergeCell ref="B750:B751"/>
    <mergeCell ref="C750:C751"/>
    <mergeCell ref="D750:D751"/>
    <mergeCell ref="E750:E751"/>
    <mergeCell ref="F750:F751"/>
    <mergeCell ref="G750:G751"/>
    <mergeCell ref="H750:H751"/>
    <mergeCell ref="I750:I751"/>
    <mergeCell ref="A748:A749"/>
    <mergeCell ref="B748:B749"/>
    <mergeCell ref="C748:C749"/>
    <mergeCell ref="D748:D749"/>
    <mergeCell ref="E748:E749"/>
    <mergeCell ref="F748:F749"/>
    <mergeCell ref="J758:J759"/>
    <mergeCell ref="K758:K759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K756:K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A756:A757"/>
    <mergeCell ref="B756:B757"/>
    <mergeCell ref="C756:C757"/>
    <mergeCell ref="D756:D757"/>
    <mergeCell ref="E756:E757"/>
    <mergeCell ref="F756:F757"/>
    <mergeCell ref="I760:I761"/>
    <mergeCell ref="J760:J761"/>
    <mergeCell ref="K760:K761"/>
    <mergeCell ref="G756:G757"/>
    <mergeCell ref="H756:H757"/>
    <mergeCell ref="I756:I757"/>
    <mergeCell ref="G764:G765"/>
    <mergeCell ref="H764:H765"/>
    <mergeCell ref="I764:I765"/>
    <mergeCell ref="J764:J765"/>
    <mergeCell ref="K764:K765"/>
    <mergeCell ref="A766:A767"/>
    <mergeCell ref="B766:B767"/>
    <mergeCell ref="C766:C767"/>
    <mergeCell ref="D766:D767"/>
    <mergeCell ref="E766:E767"/>
    <mergeCell ref="A764:A765"/>
    <mergeCell ref="B764:B765"/>
    <mergeCell ref="C764:C765"/>
    <mergeCell ref="D764:D765"/>
    <mergeCell ref="E764:E765"/>
    <mergeCell ref="F764:F765"/>
    <mergeCell ref="E762:E763"/>
    <mergeCell ref="F762:F763"/>
    <mergeCell ref="G762:G763"/>
    <mergeCell ref="H762:H763"/>
    <mergeCell ref="I762:I763"/>
    <mergeCell ref="J762:J763"/>
    <mergeCell ref="A762:A763"/>
    <mergeCell ref="B762:B763"/>
    <mergeCell ref="C762:C763"/>
    <mergeCell ref="D762:D763"/>
    <mergeCell ref="K762:K763"/>
    <mergeCell ref="G771:G772"/>
    <mergeCell ref="H771:H772"/>
    <mergeCell ref="I771:I772"/>
    <mergeCell ref="J771:J772"/>
    <mergeCell ref="K771:K772"/>
    <mergeCell ref="A773:A774"/>
    <mergeCell ref="B773:B774"/>
    <mergeCell ref="C773:C774"/>
    <mergeCell ref="D773:D774"/>
    <mergeCell ref="E773:E774"/>
    <mergeCell ref="F766:F767"/>
    <mergeCell ref="G766:G767"/>
    <mergeCell ref="H766:H767"/>
    <mergeCell ref="I766:I767"/>
    <mergeCell ref="A771:A772"/>
    <mergeCell ref="B771:B772"/>
    <mergeCell ref="C771:C772"/>
    <mergeCell ref="D771:D772"/>
    <mergeCell ref="E771:E772"/>
    <mergeCell ref="F771:F772"/>
    <mergeCell ref="G775:G776"/>
    <mergeCell ref="H775:H776"/>
    <mergeCell ref="I775:I776"/>
    <mergeCell ref="J775:J776"/>
    <mergeCell ref="K775:K776"/>
    <mergeCell ref="A777:A778"/>
    <mergeCell ref="B777:B778"/>
    <mergeCell ref="C777:C778"/>
    <mergeCell ref="D777:D778"/>
    <mergeCell ref="E777:E778"/>
    <mergeCell ref="A775:A776"/>
    <mergeCell ref="B775:B776"/>
    <mergeCell ref="C775:C776"/>
    <mergeCell ref="D775:D776"/>
    <mergeCell ref="E775:E776"/>
    <mergeCell ref="F775:F776"/>
    <mergeCell ref="F773:F774"/>
    <mergeCell ref="G773:G774"/>
    <mergeCell ref="H773:H774"/>
    <mergeCell ref="I773:I774"/>
    <mergeCell ref="J773:J774"/>
    <mergeCell ref="K773:K774"/>
    <mergeCell ref="G779:G780"/>
    <mergeCell ref="H779:H780"/>
    <mergeCell ref="I779:I780"/>
    <mergeCell ref="J779:J780"/>
    <mergeCell ref="K779:K780"/>
    <mergeCell ref="A781:A782"/>
    <mergeCell ref="B781:B782"/>
    <mergeCell ref="C781:C782"/>
    <mergeCell ref="D781:D782"/>
    <mergeCell ref="E781:E782"/>
    <mergeCell ref="A779:A780"/>
    <mergeCell ref="B779:B780"/>
    <mergeCell ref="C779:C780"/>
    <mergeCell ref="D779:D780"/>
    <mergeCell ref="E779:E780"/>
    <mergeCell ref="F779:F780"/>
    <mergeCell ref="F777:F778"/>
    <mergeCell ref="G777:G778"/>
    <mergeCell ref="H777:H778"/>
    <mergeCell ref="I777:I778"/>
    <mergeCell ref="J777:J778"/>
    <mergeCell ref="K777:K778"/>
    <mergeCell ref="G783:G784"/>
    <mergeCell ref="H783:H784"/>
    <mergeCell ref="I783:I784"/>
    <mergeCell ref="J783:J784"/>
    <mergeCell ref="K783:K784"/>
    <mergeCell ref="A785:A786"/>
    <mergeCell ref="B785:B786"/>
    <mergeCell ref="C785:C786"/>
    <mergeCell ref="D785:D786"/>
    <mergeCell ref="E785:E786"/>
    <mergeCell ref="A783:A784"/>
    <mergeCell ref="B783:B784"/>
    <mergeCell ref="C783:C784"/>
    <mergeCell ref="D783:D784"/>
    <mergeCell ref="E783:E784"/>
    <mergeCell ref="F783:F784"/>
    <mergeCell ref="F781:F782"/>
    <mergeCell ref="G781:G782"/>
    <mergeCell ref="H781:H782"/>
    <mergeCell ref="I781:I782"/>
    <mergeCell ref="J781:J782"/>
    <mergeCell ref="K781:K782"/>
    <mergeCell ref="G787:G788"/>
    <mergeCell ref="H787:H788"/>
    <mergeCell ref="I787:I788"/>
    <mergeCell ref="J787:J788"/>
    <mergeCell ref="K787:K788"/>
    <mergeCell ref="A789:A790"/>
    <mergeCell ref="B789:B790"/>
    <mergeCell ref="C789:C790"/>
    <mergeCell ref="D789:D790"/>
    <mergeCell ref="E789:E790"/>
    <mergeCell ref="A787:A788"/>
    <mergeCell ref="B787:B788"/>
    <mergeCell ref="C787:C788"/>
    <mergeCell ref="D787:D788"/>
    <mergeCell ref="E787:E788"/>
    <mergeCell ref="F787:F788"/>
    <mergeCell ref="F785:F786"/>
    <mergeCell ref="G785:G786"/>
    <mergeCell ref="H785:H786"/>
    <mergeCell ref="I785:I786"/>
    <mergeCell ref="J785:J786"/>
    <mergeCell ref="K785:K786"/>
    <mergeCell ref="G794:G795"/>
    <mergeCell ref="H794:H795"/>
    <mergeCell ref="I794:I795"/>
    <mergeCell ref="A798:A799"/>
    <mergeCell ref="B798:B799"/>
    <mergeCell ref="C798:C799"/>
    <mergeCell ref="D798:D799"/>
    <mergeCell ref="E798:E799"/>
    <mergeCell ref="F798:F799"/>
    <mergeCell ref="G798:G799"/>
    <mergeCell ref="F789:F790"/>
    <mergeCell ref="G789:G790"/>
    <mergeCell ref="H789:H790"/>
    <mergeCell ref="I789:I790"/>
    <mergeCell ref="A794:A795"/>
    <mergeCell ref="B794:B795"/>
    <mergeCell ref="C794:C795"/>
    <mergeCell ref="D794:D795"/>
    <mergeCell ref="E794:E795"/>
    <mergeCell ref="F794:F795"/>
    <mergeCell ref="G800:G801"/>
    <mergeCell ref="H800:H801"/>
    <mergeCell ref="I800:I801"/>
    <mergeCell ref="J800:J801"/>
    <mergeCell ref="K800:K801"/>
    <mergeCell ref="A802:A803"/>
    <mergeCell ref="B802:B803"/>
    <mergeCell ref="C802:C803"/>
    <mergeCell ref="D802:D803"/>
    <mergeCell ref="E802:E803"/>
    <mergeCell ref="H798:H799"/>
    <mergeCell ref="I798:I799"/>
    <mergeCell ref="J798:J799"/>
    <mergeCell ref="K798:K799"/>
    <mergeCell ref="A800:A801"/>
    <mergeCell ref="B800:B801"/>
    <mergeCell ref="C800:C801"/>
    <mergeCell ref="D800:D801"/>
    <mergeCell ref="E800:E801"/>
    <mergeCell ref="F800:F801"/>
    <mergeCell ref="G804:G805"/>
    <mergeCell ref="H804:H805"/>
    <mergeCell ref="I804:I805"/>
    <mergeCell ref="J804:J805"/>
    <mergeCell ref="K804:K805"/>
    <mergeCell ref="A806:A807"/>
    <mergeCell ref="B806:B807"/>
    <mergeCell ref="C806:C807"/>
    <mergeCell ref="D806:D807"/>
    <mergeCell ref="E806:E807"/>
    <mergeCell ref="A804:A805"/>
    <mergeCell ref="B804:B805"/>
    <mergeCell ref="C804:C805"/>
    <mergeCell ref="D804:D805"/>
    <mergeCell ref="E804:E805"/>
    <mergeCell ref="F804:F805"/>
    <mergeCell ref="F802:F803"/>
    <mergeCell ref="G802:G803"/>
    <mergeCell ref="H802:H803"/>
    <mergeCell ref="I802:I803"/>
    <mergeCell ref="J802:J803"/>
    <mergeCell ref="K802:K803"/>
    <mergeCell ref="G808:G809"/>
    <mergeCell ref="H808:H809"/>
    <mergeCell ref="I808:I809"/>
    <mergeCell ref="J808:J809"/>
    <mergeCell ref="K808:K809"/>
    <mergeCell ref="A810:A811"/>
    <mergeCell ref="B810:B811"/>
    <mergeCell ref="C810:C811"/>
    <mergeCell ref="D810:D811"/>
    <mergeCell ref="E810:E811"/>
    <mergeCell ref="A808:A809"/>
    <mergeCell ref="B808:B809"/>
    <mergeCell ref="C808:C809"/>
    <mergeCell ref="D808:D809"/>
    <mergeCell ref="E808:E809"/>
    <mergeCell ref="F808:F809"/>
    <mergeCell ref="F806:F807"/>
    <mergeCell ref="G806:G807"/>
    <mergeCell ref="H806:H807"/>
    <mergeCell ref="I806:I807"/>
    <mergeCell ref="J806:J807"/>
    <mergeCell ref="K806:K807"/>
    <mergeCell ref="G812:G813"/>
    <mergeCell ref="H812:H813"/>
    <mergeCell ref="I812:I813"/>
    <mergeCell ref="J812:J813"/>
    <mergeCell ref="K812:K813"/>
    <mergeCell ref="A814:A815"/>
    <mergeCell ref="B814:B815"/>
    <mergeCell ref="C814:C815"/>
    <mergeCell ref="D814:D815"/>
    <mergeCell ref="E814:E815"/>
    <mergeCell ref="A812:A813"/>
    <mergeCell ref="B812:B813"/>
    <mergeCell ref="C812:C813"/>
    <mergeCell ref="D812:D813"/>
    <mergeCell ref="E812:E813"/>
    <mergeCell ref="F812:F813"/>
    <mergeCell ref="F810:F811"/>
    <mergeCell ref="G810:G811"/>
    <mergeCell ref="H810:H811"/>
    <mergeCell ref="I810:I811"/>
    <mergeCell ref="J810:J811"/>
    <mergeCell ref="K810:K811"/>
    <mergeCell ref="G816:G817"/>
    <mergeCell ref="H816:H817"/>
    <mergeCell ref="I816:I817"/>
    <mergeCell ref="J816:J817"/>
    <mergeCell ref="K816:K817"/>
    <mergeCell ref="A818:A819"/>
    <mergeCell ref="B818:B819"/>
    <mergeCell ref="C818:C819"/>
    <mergeCell ref="D818:D819"/>
    <mergeCell ref="E818:E819"/>
    <mergeCell ref="A816:A817"/>
    <mergeCell ref="B816:B817"/>
    <mergeCell ref="C816:C817"/>
    <mergeCell ref="D816:D817"/>
    <mergeCell ref="E816:E817"/>
    <mergeCell ref="F816:F817"/>
    <mergeCell ref="F814:F815"/>
    <mergeCell ref="G814:G815"/>
    <mergeCell ref="H814:H815"/>
    <mergeCell ref="I814:I815"/>
    <mergeCell ref="J814:J815"/>
    <mergeCell ref="K814:K815"/>
    <mergeCell ref="G820:G821"/>
    <mergeCell ref="H820:H821"/>
    <mergeCell ref="I820:I821"/>
    <mergeCell ref="J820:J821"/>
    <mergeCell ref="K820:K821"/>
    <mergeCell ref="A822:A823"/>
    <mergeCell ref="B822:B823"/>
    <mergeCell ref="C822:C823"/>
    <mergeCell ref="D822:D823"/>
    <mergeCell ref="E822:E823"/>
    <mergeCell ref="A820:A821"/>
    <mergeCell ref="B820:B821"/>
    <mergeCell ref="C820:C821"/>
    <mergeCell ref="D820:D821"/>
    <mergeCell ref="E820:E821"/>
    <mergeCell ref="F820:F821"/>
    <mergeCell ref="F818:F819"/>
    <mergeCell ref="G818:G819"/>
    <mergeCell ref="H818:H819"/>
    <mergeCell ref="I818:I819"/>
    <mergeCell ref="J818:J819"/>
    <mergeCell ref="K818:K819"/>
    <mergeCell ref="G824:G825"/>
    <mergeCell ref="H824:H825"/>
    <mergeCell ref="I824:I825"/>
    <mergeCell ref="J824:J825"/>
    <mergeCell ref="K824:K825"/>
    <mergeCell ref="A826:A827"/>
    <mergeCell ref="B826:B827"/>
    <mergeCell ref="C826:C827"/>
    <mergeCell ref="D826:D827"/>
    <mergeCell ref="E826:E827"/>
    <mergeCell ref="A824:A825"/>
    <mergeCell ref="B824:B825"/>
    <mergeCell ref="C824:C825"/>
    <mergeCell ref="D824:D825"/>
    <mergeCell ref="E824:E825"/>
    <mergeCell ref="F824:F825"/>
    <mergeCell ref="F822:F823"/>
    <mergeCell ref="G822:G823"/>
    <mergeCell ref="H822:H823"/>
    <mergeCell ref="I822:I823"/>
    <mergeCell ref="J822:J823"/>
    <mergeCell ref="K822:K823"/>
    <mergeCell ref="G828:G829"/>
    <mergeCell ref="H828:H829"/>
    <mergeCell ref="I828:I829"/>
    <mergeCell ref="J828:J829"/>
    <mergeCell ref="K828:K829"/>
    <mergeCell ref="A830:A831"/>
    <mergeCell ref="B830:B831"/>
    <mergeCell ref="C830:C831"/>
    <mergeCell ref="D830:D831"/>
    <mergeCell ref="E830:E831"/>
    <mergeCell ref="A828:A829"/>
    <mergeCell ref="B828:B829"/>
    <mergeCell ref="C828:C829"/>
    <mergeCell ref="D828:D829"/>
    <mergeCell ref="E828:E829"/>
    <mergeCell ref="F828:F829"/>
    <mergeCell ref="F826:F827"/>
    <mergeCell ref="G826:G827"/>
    <mergeCell ref="H826:H827"/>
    <mergeCell ref="I826:I827"/>
    <mergeCell ref="J826:J827"/>
    <mergeCell ref="K826:K827"/>
    <mergeCell ref="G834:G835"/>
    <mergeCell ref="H834:H835"/>
    <mergeCell ref="I834:I835"/>
    <mergeCell ref="A838:A839"/>
    <mergeCell ref="B838:B839"/>
    <mergeCell ref="C838:C839"/>
    <mergeCell ref="D838:D839"/>
    <mergeCell ref="E838:E839"/>
    <mergeCell ref="F838:F839"/>
    <mergeCell ref="G838:G839"/>
    <mergeCell ref="F830:F831"/>
    <mergeCell ref="G830:G831"/>
    <mergeCell ref="H830:H831"/>
    <mergeCell ref="I830:I831"/>
    <mergeCell ref="A834:A835"/>
    <mergeCell ref="B834:B835"/>
    <mergeCell ref="C834:C835"/>
    <mergeCell ref="D834:D835"/>
    <mergeCell ref="E834:E835"/>
    <mergeCell ref="F834:F835"/>
    <mergeCell ref="F842:F843"/>
    <mergeCell ref="G842:G843"/>
    <mergeCell ref="H842:H843"/>
    <mergeCell ref="I842:I843"/>
    <mergeCell ref="J842:J843"/>
    <mergeCell ref="K842:K843"/>
    <mergeCell ref="G840:G841"/>
    <mergeCell ref="H840:H841"/>
    <mergeCell ref="I840:I841"/>
    <mergeCell ref="J840:J841"/>
    <mergeCell ref="K840:K841"/>
    <mergeCell ref="A842:A843"/>
    <mergeCell ref="B842:B843"/>
    <mergeCell ref="C842:C843"/>
    <mergeCell ref="D842:D843"/>
    <mergeCell ref="E842:E843"/>
    <mergeCell ref="H838:H839"/>
    <mergeCell ref="I838:I839"/>
    <mergeCell ref="J838:J839"/>
    <mergeCell ref="K838:K839"/>
    <mergeCell ref="A840:A841"/>
    <mergeCell ref="B840:B841"/>
    <mergeCell ref="C840:C841"/>
    <mergeCell ref="D840:D841"/>
    <mergeCell ref="E840:E841"/>
    <mergeCell ref="F840:F841"/>
    <mergeCell ref="F846:F847"/>
    <mergeCell ref="G846:G847"/>
    <mergeCell ref="H846:H847"/>
    <mergeCell ref="I846:I847"/>
    <mergeCell ref="J846:J847"/>
    <mergeCell ref="K846:K847"/>
    <mergeCell ref="G844:G845"/>
    <mergeCell ref="H844:H845"/>
    <mergeCell ref="I844:I845"/>
    <mergeCell ref="J844:J845"/>
    <mergeCell ref="K844:K845"/>
    <mergeCell ref="A846:A847"/>
    <mergeCell ref="B846:B847"/>
    <mergeCell ref="C846:C847"/>
    <mergeCell ref="D846:D847"/>
    <mergeCell ref="E846:E847"/>
    <mergeCell ref="A844:A845"/>
    <mergeCell ref="B844:B845"/>
    <mergeCell ref="C844:C845"/>
    <mergeCell ref="D844:D845"/>
    <mergeCell ref="E844:E845"/>
    <mergeCell ref="F844:F845"/>
    <mergeCell ref="F850:F851"/>
    <mergeCell ref="G850:G851"/>
    <mergeCell ref="H850:H851"/>
    <mergeCell ref="I850:I851"/>
    <mergeCell ref="J850:J851"/>
    <mergeCell ref="K850:K851"/>
    <mergeCell ref="G848:G849"/>
    <mergeCell ref="H848:H849"/>
    <mergeCell ref="I848:I849"/>
    <mergeCell ref="J848:J849"/>
    <mergeCell ref="K848:K849"/>
    <mergeCell ref="A850:A851"/>
    <mergeCell ref="B850:B851"/>
    <mergeCell ref="C850:C851"/>
    <mergeCell ref="D850:D851"/>
    <mergeCell ref="E850:E851"/>
    <mergeCell ref="A848:A849"/>
    <mergeCell ref="B848:B849"/>
    <mergeCell ref="C848:C849"/>
    <mergeCell ref="D848:D849"/>
    <mergeCell ref="E848:E849"/>
    <mergeCell ref="F848:F849"/>
    <mergeCell ref="F854:F855"/>
    <mergeCell ref="G854:G855"/>
    <mergeCell ref="H854:H855"/>
    <mergeCell ref="I854:I855"/>
    <mergeCell ref="J854:J855"/>
    <mergeCell ref="K854:K855"/>
    <mergeCell ref="G852:G853"/>
    <mergeCell ref="H852:H853"/>
    <mergeCell ref="I852:I853"/>
    <mergeCell ref="J852:J853"/>
    <mergeCell ref="K852:K853"/>
    <mergeCell ref="A854:A855"/>
    <mergeCell ref="B854:B855"/>
    <mergeCell ref="C854:C855"/>
    <mergeCell ref="D854:D855"/>
    <mergeCell ref="E854:E855"/>
    <mergeCell ref="A852:A853"/>
    <mergeCell ref="B852:B853"/>
    <mergeCell ref="C852:C853"/>
    <mergeCell ref="D852:D853"/>
    <mergeCell ref="E852:E853"/>
    <mergeCell ref="F852:F853"/>
    <mergeCell ref="F858:F859"/>
    <mergeCell ref="G858:G859"/>
    <mergeCell ref="H858:H859"/>
    <mergeCell ref="I858:I859"/>
    <mergeCell ref="J858:J859"/>
    <mergeCell ref="K858:K859"/>
    <mergeCell ref="G856:G857"/>
    <mergeCell ref="H856:H857"/>
    <mergeCell ref="I856:I857"/>
    <mergeCell ref="J856:J857"/>
    <mergeCell ref="K856:K857"/>
    <mergeCell ref="A858:A859"/>
    <mergeCell ref="B858:B859"/>
    <mergeCell ref="C858:C859"/>
    <mergeCell ref="D858:D859"/>
    <mergeCell ref="E858:E859"/>
    <mergeCell ref="A856:A857"/>
    <mergeCell ref="B856:B857"/>
    <mergeCell ref="C856:C857"/>
    <mergeCell ref="D856:D857"/>
    <mergeCell ref="E856:E857"/>
    <mergeCell ref="F856:F857"/>
    <mergeCell ref="F862:F863"/>
    <mergeCell ref="G862:G863"/>
    <mergeCell ref="H862:H863"/>
    <mergeCell ref="I862:I863"/>
    <mergeCell ref="J862:J863"/>
    <mergeCell ref="K862:K863"/>
    <mergeCell ref="G860:G861"/>
    <mergeCell ref="H860:H861"/>
    <mergeCell ref="I860:I861"/>
    <mergeCell ref="J860:J861"/>
    <mergeCell ref="K860:K861"/>
    <mergeCell ref="A862:A863"/>
    <mergeCell ref="B862:B863"/>
    <mergeCell ref="C862:C863"/>
    <mergeCell ref="D862:D863"/>
    <mergeCell ref="E862:E863"/>
    <mergeCell ref="A860:A861"/>
    <mergeCell ref="B860:B861"/>
    <mergeCell ref="C860:C861"/>
    <mergeCell ref="D860:D861"/>
    <mergeCell ref="E860:E861"/>
    <mergeCell ref="F860:F861"/>
    <mergeCell ref="F866:F867"/>
    <mergeCell ref="G866:G867"/>
    <mergeCell ref="H866:H867"/>
    <mergeCell ref="I866:I867"/>
    <mergeCell ref="J866:J867"/>
    <mergeCell ref="K866:K867"/>
    <mergeCell ref="G864:G865"/>
    <mergeCell ref="H864:H865"/>
    <mergeCell ref="I864:I865"/>
    <mergeCell ref="J864:J865"/>
    <mergeCell ref="K864:K865"/>
    <mergeCell ref="A866:A867"/>
    <mergeCell ref="B866:B867"/>
    <mergeCell ref="C866:C867"/>
    <mergeCell ref="D866:D867"/>
    <mergeCell ref="E866:E867"/>
    <mergeCell ref="A864:A865"/>
    <mergeCell ref="B864:B865"/>
    <mergeCell ref="C864:C865"/>
    <mergeCell ref="D864:D865"/>
    <mergeCell ref="E864:E865"/>
    <mergeCell ref="F864:F865"/>
    <mergeCell ref="F870:F871"/>
    <mergeCell ref="G870:G871"/>
    <mergeCell ref="H870:H871"/>
    <mergeCell ref="I870:I871"/>
    <mergeCell ref="J870:J871"/>
    <mergeCell ref="K870:K871"/>
    <mergeCell ref="G868:G869"/>
    <mergeCell ref="H868:H869"/>
    <mergeCell ref="I868:I869"/>
    <mergeCell ref="J868:J869"/>
    <mergeCell ref="K868:K869"/>
    <mergeCell ref="A870:A871"/>
    <mergeCell ref="B870:B871"/>
    <mergeCell ref="C870:C871"/>
    <mergeCell ref="D870:D871"/>
    <mergeCell ref="E870:E871"/>
    <mergeCell ref="A868:A869"/>
    <mergeCell ref="B868:B869"/>
    <mergeCell ref="C868:C869"/>
    <mergeCell ref="D868:D869"/>
    <mergeCell ref="E868:E869"/>
    <mergeCell ref="F868:F869"/>
    <mergeCell ref="J874:J875"/>
    <mergeCell ref="K874:K875"/>
    <mergeCell ref="G872:G873"/>
    <mergeCell ref="H872:H873"/>
    <mergeCell ref="I872:I873"/>
    <mergeCell ref="J872:J873"/>
    <mergeCell ref="K872:K873"/>
    <mergeCell ref="A874:A875"/>
    <mergeCell ref="B874:B875"/>
    <mergeCell ref="C874:C875"/>
    <mergeCell ref="D874:D875"/>
    <mergeCell ref="E874:E875"/>
    <mergeCell ref="A872:A873"/>
    <mergeCell ref="B872:B873"/>
    <mergeCell ref="C872:C873"/>
    <mergeCell ref="D872:D873"/>
    <mergeCell ref="E872:E873"/>
    <mergeCell ref="F872:F873"/>
    <mergeCell ref="G876:G877"/>
    <mergeCell ref="H876:H877"/>
    <mergeCell ref="I876:I877"/>
    <mergeCell ref="A880:A881"/>
    <mergeCell ref="B880:B881"/>
    <mergeCell ref="C880:C881"/>
    <mergeCell ref="D880:D881"/>
    <mergeCell ref="E880:E881"/>
    <mergeCell ref="F880:F881"/>
    <mergeCell ref="G880:G881"/>
    <mergeCell ref="A876:A877"/>
    <mergeCell ref="B876:B877"/>
    <mergeCell ref="C876:C877"/>
    <mergeCell ref="D876:D877"/>
    <mergeCell ref="E876:E877"/>
    <mergeCell ref="F876:F877"/>
    <mergeCell ref="F874:F875"/>
    <mergeCell ref="G874:G875"/>
    <mergeCell ref="H874:H875"/>
    <mergeCell ref="I874:I875"/>
    <mergeCell ref="F884:F885"/>
    <mergeCell ref="G884:G885"/>
    <mergeCell ref="H884:H885"/>
    <mergeCell ref="I884:I885"/>
    <mergeCell ref="J884:J885"/>
    <mergeCell ref="K884:K885"/>
    <mergeCell ref="G882:G883"/>
    <mergeCell ref="H882:H883"/>
    <mergeCell ref="I882:I883"/>
    <mergeCell ref="J882:J883"/>
    <mergeCell ref="K882:K883"/>
    <mergeCell ref="A884:A885"/>
    <mergeCell ref="B884:B885"/>
    <mergeCell ref="C884:C885"/>
    <mergeCell ref="D884:D885"/>
    <mergeCell ref="E884:E885"/>
    <mergeCell ref="H880:H881"/>
    <mergeCell ref="I880:I881"/>
    <mergeCell ref="J880:J881"/>
    <mergeCell ref="K880:K881"/>
    <mergeCell ref="A882:A883"/>
    <mergeCell ref="B882:B883"/>
    <mergeCell ref="C882:C883"/>
    <mergeCell ref="D882:D883"/>
    <mergeCell ref="E882:E883"/>
    <mergeCell ref="F882:F883"/>
    <mergeCell ref="F888:F889"/>
    <mergeCell ref="G888:G889"/>
    <mergeCell ref="H888:H889"/>
    <mergeCell ref="I888:I889"/>
    <mergeCell ref="J888:J889"/>
    <mergeCell ref="K888:K889"/>
    <mergeCell ref="G886:G887"/>
    <mergeCell ref="H886:H887"/>
    <mergeCell ref="I886:I887"/>
    <mergeCell ref="J886:J887"/>
    <mergeCell ref="K886:K887"/>
    <mergeCell ref="A888:A889"/>
    <mergeCell ref="B888:B889"/>
    <mergeCell ref="C888:C889"/>
    <mergeCell ref="D888:D889"/>
    <mergeCell ref="E888:E889"/>
    <mergeCell ref="A886:A887"/>
    <mergeCell ref="B886:B887"/>
    <mergeCell ref="C886:C887"/>
    <mergeCell ref="D886:D887"/>
    <mergeCell ref="E886:E887"/>
    <mergeCell ref="F886:F887"/>
    <mergeCell ref="F892:F893"/>
    <mergeCell ref="G892:G893"/>
    <mergeCell ref="H892:H893"/>
    <mergeCell ref="I892:I893"/>
    <mergeCell ref="J892:J893"/>
    <mergeCell ref="K892:K893"/>
    <mergeCell ref="G890:G891"/>
    <mergeCell ref="H890:H891"/>
    <mergeCell ref="I890:I891"/>
    <mergeCell ref="J890:J891"/>
    <mergeCell ref="K890:K891"/>
    <mergeCell ref="A892:A893"/>
    <mergeCell ref="B892:B893"/>
    <mergeCell ref="C892:C893"/>
    <mergeCell ref="D892:D893"/>
    <mergeCell ref="E892:E893"/>
    <mergeCell ref="A890:A891"/>
    <mergeCell ref="B890:B891"/>
    <mergeCell ref="C890:C891"/>
    <mergeCell ref="D890:D891"/>
    <mergeCell ref="E890:E891"/>
    <mergeCell ref="F890:F891"/>
    <mergeCell ref="F896:F897"/>
    <mergeCell ref="G896:G897"/>
    <mergeCell ref="H896:H897"/>
    <mergeCell ref="I896:I897"/>
    <mergeCell ref="J896:J897"/>
    <mergeCell ref="K896:K897"/>
    <mergeCell ref="G894:G895"/>
    <mergeCell ref="H894:H895"/>
    <mergeCell ref="I894:I895"/>
    <mergeCell ref="J894:J895"/>
    <mergeCell ref="K894:K895"/>
    <mergeCell ref="A896:A897"/>
    <mergeCell ref="B896:B897"/>
    <mergeCell ref="C896:C897"/>
    <mergeCell ref="D896:D897"/>
    <mergeCell ref="E896:E897"/>
    <mergeCell ref="A894:A895"/>
    <mergeCell ref="B894:B895"/>
    <mergeCell ref="C894:C895"/>
    <mergeCell ref="D894:D895"/>
    <mergeCell ref="E894:E895"/>
    <mergeCell ref="F894:F895"/>
    <mergeCell ref="F900:F901"/>
    <mergeCell ref="G900:G901"/>
    <mergeCell ref="H900:H901"/>
    <mergeCell ref="I900:I901"/>
    <mergeCell ref="J900:J901"/>
    <mergeCell ref="K900:K901"/>
    <mergeCell ref="G898:G899"/>
    <mergeCell ref="H898:H899"/>
    <mergeCell ref="I898:I899"/>
    <mergeCell ref="J898:J899"/>
    <mergeCell ref="K898:K899"/>
    <mergeCell ref="A900:A901"/>
    <mergeCell ref="B900:B901"/>
    <mergeCell ref="C900:C901"/>
    <mergeCell ref="D900:D901"/>
    <mergeCell ref="E900:E901"/>
    <mergeCell ref="A898:A899"/>
    <mergeCell ref="B898:B899"/>
    <mergeCell ref="C898:C899"/>
    <mergeCell ref="D898:D899"/>
    <mergeCell ref="E898:E899"/>
    <mergeCell ref="F898:F899"/>
    <mergeCell ref="F904:F905"/>
    <mergeCell ref="G904:G905"/>
    <mergeCell ref="H904:H905"/>
    <mergeCell ref="I904:I905"/>
    <mergeCell ref="J904:J905"/>
    <mergeCell ref="K904:K905"/>
    <mergeCell ref="G902:G903"/>
    <mergeCell ref="H902:H903"/>
    <mergeCell ref="I902:I903"/>
    <mergeCell ref="J902:J903"/>
    <mergeCell ref="K902:K903"/>
    <mergeCell ref="A904:A905"/>
    <mergeCell ref="B904:B905"/>
    <mergeCell ref="C904:C905"/>
    <mergeCell ref="D904:D905"/>
    <mergeCell ref="E904:E905"/>
    <mergeCell ref="A902:A903"/>
    <mergeCell ref="B902:B903"/>
    <mergeCell ref="C902:C903"/>
    <mergeCell ref="D902:D903"/>
    <mergeCell ref="E902:E903"/>
    <mergeCell ref="F902:F903"/>
    <mergeCell ref="J908:J909"/>
    <mergeCell ref="K908:K909"/>
    <mergeCell ref="G906:G907"/>
    <mergeCell ref="H906:H907"/>
    <mergeCell ref="I906:I907"/>
    <mergeCell ref="J906:J907"/>
    <mergeCell ref="K906:K907"/>
    <mergeCell ref="A908:A909"/>
    <mergeCell ref="B908:B909"/>
    <mergeCell ref="C908:C909"/>
    <mergeCell ref="D908:D909"/>
    <mergeCell ref="E908:E909"/>
    <mergeCell ref="A906:A907"/>
    <mergeCell ref="B906:B907"/>
    <mergeCell ref="C906:C907"/>
    <mergeCell ref="D906:D907"/>
    <mergeCell ref="E906:E907"/>
    <mergeCell ref="F906:F907"/>
    <mergeCell ref="G910:G911"/>
    <mergeCell ref="H910:H911"/>
    <mergeCell ref="I910:I911"/>
    <mergeCell ref="A914:A915"/>
    <mergeCell ref="B914:B915"/>
    <mergeCell ref="C914:C915"/>
    <mergeCell ref="D914:D915"/>
    <mergeCell ref="E914:E915"/>
    <mergeCell ref="F914:F915"/>
    <mergeCell ref="G914:G915"/>
    <mergeCell ref="A910:A911"/>
    <mergeCell ref="B910:B911"/>
    <mergeCell ref="C910:C911"/>
    <mergeCell ref="D910:D911"/>
    <mergeCell ref="E910:E911"/>
    <mergeCell ref="F910:F911"/>
    <mergeCell ref="F908:F909"/>
    <mergeCell ref="G908:G909"/>
    <mergeCell ref="H908:H909"/>
    <mergeCell ref="I908:I909"/>
    <mergeCell ref="G916:G917"/>
    <mergeCell ref="H916:H917"/>
    <mergeCell ref="I916:I917"/>
    <mergeCell ref="J916:J917"/>
    <mergeCell ref="K916:K917"/>
    <mergeCell ref="A918:A919"/>
    <mergeCell ref="B918:B919"/>
    <mergeCell ref="C918:C919"/>
    <mergeCell ref="D918:D919"/>
    <mergeCell ref="E918:E919"/>
    <mergeCell ref="H914:H915"/>
    <mergeCell ref="I914:I915"/>
    <mergeCell ref="J914:J915"/>
    <mergeCell ref="K914:K915"/>
    <mergeCell ref="A916:A917"/>
    <mergeCell ref="B916:B917"/>
    <mergeCell ref="C916:C917"/>
    <mergeCell ref="D916:D917"/>
    <mergeCell ref="E916:E917"/>
    <mergeCell ref="F916:F917"/>
    <mergeCell ref="G920:G921"/>
    <mergeCell ref="H920:H921"/>
    <mergeCell ref="I920:I921"/>
    <mergeCell ref="J920:J921"/>
    <mergeCell ref="K920:K921"/>
    <mergeCell ref="A922:A923"/>
    <mergeCell ref="B922:B923"/>
    <mergeCell ref="C922:C923"/>
    <mergeCell ref="D922:D923"/>
    <mergeCell ref="E922:E923"/>
    <mergeCell ref="A920:A921"/>
    <mergeCell ref="B920:B921"/>
    <mergeCell ref="C920:C921"/>
    <mergeCell ref="D920:D921"/>
    <mergeCell ref="E920:E921"/>
    <mergeCell ref="F920:F921"/>
    <mergeCell ref="F918:F919"/>
    <mergeCell ref="G918:G919"/>
    <mergeCell ref="H918:H919"/>
    <mergeCell ref="I918:I919"/>
    <mergeCell ref="J918:J919"/>
    <mergeCell ref="K918:K919"/>
    <mergeCell ref="F928:F929"/>
    <mergeCell ref="G928:G929"/>
    <mergeCell ref="H928:H929"/>
    <mergeCell ref="I928:I929"/>
    <mergeCell ref="J928:J929"/>
    <mergeCell ref="K928:K929"/>
    <mergeCell ref="G926:G927"/>
    <mergeCell ref="H926:H927"/>
    <mergeCell ref="I926:I927"/>
    <mergeCell ref="J926:J927"/>
    <mergeCell ref="K926:K927"/>
    <mergeCell ref="A928:A929"/>
    <mergeCell ref="B928:B929"/>
    <mergeCell ref="C928:C929"/>
    <mergeCell ref="D928:D929"/>
    <mergeCell ref="E928:E929"/>
    <mergeCell ref="F922:F923"/>
    <mergeCell ref="G922:G923"/>
    <mergeCell ref="H922:H923"/>
    <mergeCell ref="I922:I923"/>
    <mergeCell ref="A926:A927"/>
    <mergeCell ref="B926:B927"/>
    <mergeCell ref="C926:C927"/>
    <mergeCell ref="D926:D927"/>
    <mergeCell ref="E926:E927"/>
    <mergeCell ref="F926:F927"/>
    <mergeCell ref="J932:J933"/>
    <mergeCell ref="K932:K933"/>
    <mergeCell ref="G930:G931"/>
    <mergeCell ref="H930:H931"/>
    <mergeCell ref="I930:I931"/>
    <mergeCell ref="J930:J931"/>
    <mergeCell ref="K930:K931"/>
    <mergeCell ref="A932:A933"/>
    <mergeCell ref="B932:B933"/>
    <mergeCell ref="C932:C933"/>
    <mergeCell ref="D932:D933"/>
    <mergeCell ref="E932:E933"/>
    <mergeCell ref="A930:A931"/>
    <mergeCell ref="B930:B931"/>
    <mergeCell ref="C930:C931"/>
    <mergeCell ref="D930:D931"/>
    <mergeCell ref="E930:E931"/>
    <mergeCell ref="F930:F931"/>
    <mergeCell ref="G934:G935"/>
    <mergeCell ref="H934:H935"/>
    <mergeCell ref="I934:I935"/>
    <mergeCell ref="A939:A940"/>
    <mergeCell ref="B939:B940"/>
    <mergeCell ref="C939:C940"/>
    <mergeCell ref="D939:D940"/>
    <mergeCell ref="E939:E940"/>
    <mergeCell ref="F939:F940"/>
    <mergeCell ref="G939:G940"/>
    <mergeCell ref="A934:A935"/>
    <mergeCell ref="B934:B935"/>
    <mergeCell ref="C934:C935"/>
    <mergeCell ref="D934:D935"/>
    <mergeCell ref="E934:E935"/>
    <mergeCell ref="F934:F935"/>
    <mergeCell ref="F932:F933"/>
    <mergeCell ref="G932:G933"/>
    <mergeCell ref="H932:H933"/>
    <mergeCell ref="I932:I933"/>
    <mergeCell ref="G941:G942"/>
    <mergeCell ref="H941:H942"/>
    <mergeCell ref="I941:I942"/>
    <mergeCell ref="J941:J942"/>
    <mergeCell ref="K941:K942"/>
    <mergeCell ref="A943:A944"/>
    <mergeCell ref="B943:B944"/>
    <mergeCell ref="C943:C944"/>
    <mergeCell ref="D943:D944"/>
    <mergeCell ref="E943:E944"/>
    <mergeCell ref="H939:H940"/>
    <mergeCell ref="I939:I940"/>
    <mergeCell ref="J939:J940"/>
    <mergeCell ref="K939:K940"/>
    <mergeCell ref="A941:A942"/>
    <mergeCell ref="B941:B942"/>
    <mergeCell ref="C941:C942"/>
    <mergeCell ref="D941:D942"/>
    <mergeCell ref="E941:E942"/>
    <mergeCell ref="F941:F942"/>
    <mergeCell ref="G945:G946"/>
    <mergeCell ref="H945:H946"/>
    <mergeCell ref="I945:I946"/>
    <mergeCell ref="J945:J946"/>
    <mergeCell ref="K945:K946"/>
    <mergeCell ref="A947:A948"/>
    <mergeCell ref="B947:B948"/>
    <mergeCell ref="C947:C948"/>
    <mergeCell ref="D947:D948"/>
    <mergeCell ref="E947:E948"/>
    <mergeCell ref="A945:A946"/>
    <mergeCell ref="B945:B946"/>
    <mergeCell ref="C945:C946"/>
    <mergeCell ref="D945:D946"/>
    <mergeCell ref="E945:E946"/>
    <mergeCell ref="F945:F946"/>
    <mergeCell ref="F943:F944"/>
    <mergeCell ref="G943:G944"/>
    <mergeCell ref="H943:H944"/>
    <mergeCell ref="I943:I944"/>
    <mergeCell ref="J943:J944"/>
    <mergeCell ref="K943:K944"/>
    <mergeCell ref="G949:G950"/>
    <mergeCell ref="H949:H950"/>
    <mergeCell ref="I949:I950"/>
    <mergeCell ref="J949:J950"/>
    <mergeCell ref="K949:K950"/>
    <mergeCell ref="A951:A952"/>
    <mergeCell ref="B951:B952"/>
    <mergeCell ref="C951:C952"/>
    <mergeCell ref="D951:D952"/>
    <mergeCell ref="E951:E952"/>
    <mergeCell ref="A949:A950"/>
    <mergeCell ref="B949:B950"/>
    <mergeCell ref="C949:C950"/>
    <mergeCell ref="D949:D950"/>
    <mergeCell ref="E949:E950"/>
    <mergeCell ref="F949:F950"/>
    <mergeCell ref="F947:F948"/>
    <mergeCell ref="G947:G948"/>
    <mergeCell ref="H947:H948"/>
    <mergeCell ref="I947:I948"/>
    <mergeCell ref="J947:J948"/>
    <mergeCell ref="K947:K948"/>
    <mergeCell ref="G953:G954"/>
    <mergeCell ref="H953:H954"/>
    <mergeCell ref="I953:I954"/>
    <mergeCell ref="J953:J954"/>
    <mergeCell ref="K953:K954"/>
    <mergeCell ref="A955:A956"/>
    <mergeCell ref="B955:B956"/>
    <mergeCell ref="C955:C956"/>
    <mergeCell ref="D955:D956"/>
    <mergeCell ref="E955:E956"/>
    <mergeCell ref="A953:A954"/>
    <mergeCell ref="B953:B954"/>
    <mergeCell ref="C953:C954"/>
    <mergeCell ref="D953:D954"/>
    <mergeCell ref="E953:E954"/>
    <mergeCell ref="F953:F954"/>
    <mergeCell ref="F951:F952"/>
    <mergeCell ref="G951:G952"/>
    <mergeCell ref="H951:H952"/>
    <mergeCell ref="I951:I952"/>
    <mergeCell ref="J951:J952"/>
    <mergeCell ref="K951:K952"/>
    <mergeCell ref="G957:G958"/>
    <mergeCell ref="H957:H958"/>
    <mergeCell ref="I957:I958"/>
    <mergeCell ref="J957:J958"/>
    <mergeCell ref="K957:K958"/>
    <mergeCell ref="A959:A960"/>
    <mergeCell ref="B959:B960"/>
    <mergeCell ref="C959:C960"/>
    <mergeCell ref="D959:D960"/>
    <mergeCell ref="E959:E960"/>
    <mergeCell ref="A957:A958"/>
    <mergeCell ref="B957:B958"/>
    <mergeCell ref="C957:C958"/>
    <mergeCell ref="D957:D958"/>
    <mergeCell ref="E957:E958"/>
    <mergeCell ref="F957:F958"/>
    <mergeCell ref="F955:F956"/>
    <mergeCell ref="G955:G956"/>
    <mergeCell ref="H955:H956"/>
    <mergeCell ref="I955:I956"/>
    <mergeCell ref="J955:J956"/>
    <mergeCell ref="K955:K956"/>
    <mergeCell ref="G961:G962"/>
    <mergeCell ref="H961:H962"/>
    <mergeCell ref="I961:I962"/>
    <mergeCell ref="J961:J962"/>
    <mergeCell ref="K961:K962"/>
    <mergeCell ref="A963:A964"/>
    <mergeCell ref="B963:B964"/>
    <mergeCell ref="C963:C964"/>
    <mergeCell ref="D963:D964"/>
    <mergeCell ref="E963:E964"/>
    <mergeCell ref="A961:A962"/>
    <mergeCell ref="B961:B962"/>
    <mergeCell ref="C961:C962"/>
    <mergeCell ref="D961:D962"/>
    <mergeCell ref="E961:E962"/>
    <mergeCell ref="F961:F962"/>
    <mergeCell ref="F959:F960"/>
    <mergeCell ref="G959:G960"/>
    <mergeCell ref="H959:H960"/>
    <mergeCell ref="I959:I960"/>
    <mergeCell ref="J959:J960"/>
    <mergeCell ref="K959:K960"/>
    <mergeCell ref="G965:G966"/>
    <mergeCell ref="H965:H966"/>
    <mergeCell ref="I965:I966"/>
    <mergeCell ref="J965:J966"/>
    <mergeCell ref="K965:K966"/>
    <mergeCell ref="A967:A968"/>
    <mergeCell ref="B967:B968"/>
    <mergeCell ref="C967:C968"/>
    <mergeCell ref="D967:D968"/>
    <mergeCell ref="E967:E968"/>
    <mergeCell ref="A965:A966"/>
    <mergeCell ref="B965:B966"/>
    <mergeCell ref="C965:C966"/>
    <mergeCell ref="D965:D966"/>
    <mergeCell ref="E965:E966"/>
    <mergeCell ref="F965:F966"/>
    <mergeCell ref="F963:F964"/>
    <mergeCell ref="G963:G964"/>
    <mergeCell ref="H963:H964"/>
    <mergeCell ref="I963:I964"/>
    <mergeCell ref="J963:J964"/>
    <mergeCell ref="K963:K964"/>
    <mergeCell ref="F973:F974"/>
    <mergeCell ref="G973:G974"/>
    <mergeCell ref="H973:H974"/>
    <mergeCell ref="I973:I974"/>
    <mergeCell ref="J973:J974"/>
    <mergeCell ref="K973:K974"/>
    <mergeCell ref="G971:G972"/>
    <mergeCell ref="H971:H972"/>
    <mergeCell ref="I971:I972"/>
    <mergeCell ref="J971:J972"/>
    <mergeCell ref="K971:K972"/>
    <mergeCell ref="A973:A974"/>
    <mergeCell ref="B973:B974"/>
    <mergeCell ref="C973:C974"/>
    <mergeCell ref="D973:D974"/>
    <mergeCell ref="E973:E974"/>
    <mergeCell ref="F967:F968"/>
    <mergeCell ref="G967:G968"/>
    <mergeCell ref="H967:H968"/>
    <mergeCell ref="I967:I968"/>
    <mergeCell ref="A971:A972"/>
    <mergeCell ref="B971:B972"/>
    <mergeCell ref="C971:C972"/>
    <mergeCell ref="D971:D972"/>
    <mergeCell ref="E971:E972"/>
    <mergeCell ref="F971:F972"/>
    <mergeCell ref="J977:J978"/>
    <mergeCell ref="K977:K978"/>
    <mergeCell ref="G975:G976"/>
    <mergeCell ref="H975:H976"/>
    <mergeCell ref="I975:I976"/>
    <mergeCell ref="J975:J976"/>
    <mergeCell ref="K975:K976"/>
    <mergeCell ref="A977:A978"/>
    <mergeCell ref="B977:B978"/>
    <mergeCell ref="C977:C978"/>
    <mergeCell ref="D977:D978"/>
    <mergeCell ref="E977:E978"/>
    <mergeCell ref="A975:A976"/>
    <mergeCell ref="B975:B976"/>
    <mergeCell ref="C975:C976"/>
    <mergeCell ref="D975:D976"/>
    <mergeCell ref="E975:E976"/>
    <mergeCell ref="F975:F976"/>
    <mergeCell ref="G979:G980"/>
    <mergeCell ref="H979:H980"/>
    <mergeCell ref="I979:I980"/>
    <mergeCell ref="A983:A984"/>
    <mergeCell ref="B983:B984"/>
    <mergeCell ref="C983:C984"/>
    <mergeCell ref="D983:D984"/>
    <mergeCell ref="E983:E984"/>
    <mergeCell ref="F983:F984"/>
    <mergeCell ref="G983:G984"/>
    <mergeCell ref="A979:A980"/>
    <mergeCell ref="B979:B980"/>
    <mergeCell ref="C979:C980"/>
    <mergeCell ref="D979:D980"/>
    <mergeCell ref="E979:E980"/>
    <mergeCell ref="F979:F980"/>
    <mergeCell ref="F977:F978"/>
    <mergeCell ref="G977:G978"/>
    <mergeCell ref="H977:H978"/>
    <mergeCell ref="I977:I978"/>
    <mergeCell ref="G985:G986"/>
    <mergeCell ref="H985:H986"/>
    <mergeCell ref="I985:I986"/>
    <mergeCell ref="J985:J986"/>
    <mergeCell ref="K985:K986"/>
    <mergeCell ref="A987:A988"/>
    <mergeCell ref="B987:B988"/>
    <mergeCell ref="C987:C988"/>
    <mergeCell ref="D987:D988"/>
    <mergeCell ref="E987:E988"/>
    <mergeCell ref="H983:H984"/>
    <mergeCell ref="I983:I984"/>
    <mergeCell ref="J983:J984"/>
    <mergeCell ref="K983:K984"/>
    <mergeCell ref="A985:A986"/>
    <mergeCell ref="B985:B986"/>
    <mergeCell ref="C985:C986"/>
    <mergeCell ref="D985:D986"/>
    <mergeCell ref="E985:E986"/>
    <mergeCell ref="F985:F986"/>
    <mergeCell ref="F989:F990"/>
    <mergeCell ref="G989:G990"/>
    <mergeCell ref="H989:H990"/>
    <mergeCell ref="I989:I990"/>
    <mergeCell ref="J989:J990"/>
    <mergeCell ref="K989:K990"/>
    <mergeCell ref="A989:A990"/>
    <mergeCell ref="B989:B990"/>
    <mergeCell ref="C989:C990"/>
    <mergeCell ref="D989:D990"/>
    <mergeCell ref="E989:E990"/>
    <mergeCell ref="F987:F988"/>
    <mergeCell ref="G987:G988"/>
    <mergeCell ref="H987:H988"/>
    <mergeCell ref="I987:I988"/>
    <mergeCell ref="J987:J988"/>
    <mergeCell ref="K987:K988"/>
    <mergeCell ref="F993:F994"/>
    <mergeCell ref="G993:G994"/>
    <mergeCell ref="H993:H994"/>
    <mergeCell ref="I993:I994"/>
    <mergeCell ref="J993:J994"/>
    <mergeCell ref="K993:K994"/>
    <mergeCell ref="G991:G992"/>
    <mergeCell ref="H991:H992"/>
    <mergeCell ref="I991:I992"/>
    <mergeCell ref="J991:J992"/>
    <mergeCell ref="K991:K992"/>
    <mergeCell ref="A993:A994"/>
    <mergeCell ref="B993:B994"/>
    <mergeCell ref="C993:C994"/>
    <mergeCell ref="D993:D994"/>
    <mergeCell ref="E993:E994"/>
    <mergeCell ref="A991:A992"/>
    <mergeCell ref="B991:B992"/>
    <mergeCell ref="C991:C992"/>
    <mergeCell ref="D991:D992"/>
    <mergeCell ref="E991:E992"/>
    <mergeCell ref="F991:F992"/>
    <mergeCell ref="F997:F998"/>
    <mergeCell ref="G997:G998"/>
    <mergeCell ref="H997:H998"/>
    <mergeCell ref="I997:I998"/>
    <mergeCell ref="J997:J998"/>
    <mergeCell ref="K997:K998"/>
    <mergeCell ref="G995:G996"/>
    <mergeCell ref="H995:H996"/>
    <mergeCell ref="I995:I996"/>
    <mergeCell ref="J995:J996"/>
    <mergeCell ref="K995:K996"/>
    <mergeCell ref="A997:A998"/>
    <mergeCell ref="B997:B998"/>
    <mergeCell ref="C997:C998"/>
    <mergeCell ref="D997:D998"/>
    <mergeCell ref="E997:E998"/>
    <mergeCell ref="A995:A996"/>
    <mergeCell ref="B995:B996"/>
    <mergeCell ref="C995:C996"/>
    <mergeCell ref="D995:D996"/>
    <mergeCell ref="E995:E996"/>
    <mergeCell ref="F995:F996"/>
    <mergeCell ref="F1001:F1002"/>
    <mergeCell ref="G1001:G1002"/>
    <mergeCell ref="H1001:H1002"/>
    <mergeCell ref="I1001:I1002"/>
    <mergeCell ref="G999:G1000"/>
    <mergeCell ref="H999:H1000"/>
    <mergeCell ref="I999:I1000"/>
    <mergeCell ref="J999:J1000"/>
    <mergeCell ref="K999:K1000"/>
    <mergeCell ref="A1001:A1002"/>
    <mergeCell ref="B1001:B1002"/>
    <mergeCell ref="C1001:C1002"/>
    <mergeCell ref="D1001:D1002"/>
    <mergeCell ref="E1001:E1002"/>
    <mergeCell ref="A999:A1000"/>
    <mergeCell ref="B999:B1000"/>
    <mergeCell ref="C999:C1000"/>
    <mergeCell ref="D999:D1000"/>
    <mergeCell ref="E999:E1000"/>
    <mergeCell ref="F999:F1000"/>
  </mergeCells>
  <hyperlinks>
    <hyperlink ref="C3" r:id="rId1" display="javascript:void(0);"/>
    <hyperlink ref="C5" r:id="rId2" display="javascript:void(0);"/>
    <hyperlink ref="C7" r:id="rId3" display="javascript:void(0);"/>
    <hyperlink ref="C9" r:id="rId4" display="javascript:void(0);"/>
    <hyperlink ref="C11" r:id="rId5" display="javascript:void(0);"/>
    <hyperlink ref="C13" r:id="rId6" display="javascript:void(0);"/>
    <hyperlink ref="C15" r:id="rId7" display="javascript:void(0);"/>
    <hyperlink ref="C17" r:id="rId8" display="javascript:void(0);"/>
    <hyperlink ref="C19" r:id="rId9" display="javascript:void(0);"/>
    <hyperlink ref="C21" r:id="rId10" display="javascript:void(0);"/>
    <hyperlink ref="C23" r:id="rId11" display="javascript:void(0);"/>
    <hyperlink ref="C25" r:id="rId12" display="javascript:void(0);"/>
    <hyperlink ref="C27" r:id="rId13" display="javascript:void(0);"/>
    <hyperlink ref="C29" r:id="rId14" display="javascript:void(0);"/>
    <hyperlink ref="C31" r:id="rId15" display="javascript:void(0);"/>
    <hyperlink ref="C33" r:id="rId16" display="javascript:void(0);"/>
    <hyperlink ref="C35" r:id="rId17" display="javascript:void(0);"/>
    <hyperlink ref="C37" r:id="rId18" display="javascript:void(0);"/>
    <hyperlink ref="C41" r:id="rId19" display="javascript:void(0);"/>
    <hyperlink ref="C43" r:id="rId20" display="javascript:void(0);"/>
    <hyperlink ref="C45" r:id="rId21" display="javascript:void(0);"/>
    <hyperlink ref="C47" r:id="rId22" display="javascript:void(0);"/>
    <hyperlink ref="C49" r:id="rId23" display="javascript:void(0);"/>
    <hyperlink ref="C51" r:id="rId24" display="javascript:void(0);"/>
    <hyperlink ref="C53" r:id="rId25" display="javascript:void(0);"/>
    <hyperlink ref="C55" r:id="rId26" display="javascript:void(0);"/>
    <hyperlink ref="C57" r:id="rId27" display="javascript:void(0);"/>
    <hyperlink ref="C59" r:id="rId28" display="javascript:void(0);"/>
    <hyperlink ref="C61" r:id="rId29" display="javascript:void(0);"/>
    <hyperlink ref="C63" r:id="rId30" display="javascript:void(0);"/>
    <hyperlink ref="C65" r:id="rId31" display="javascript:void(0);"/>
    <hyperlink ref="C67" r:id="rId32" display="javascript:void(0);"/>
    <hyperlink ref="C69" r:id="rId33" display="javascript:void(0);"/>
    <hyperlink ref="C71" r:id="rId34" display="javascript:void(0);"/>
    <hyperlink ref="C73" r:id="rId35" display="javascript:void(0);"/>
    <hyperlink ref="C75" r:id="rId36" display="javascript:void(0);"/>
    <hyperlink ref="C77" r:id="rId37" display="javascript:void(0);"/>
    <hyperlink ref="C79" r:id="rId38" display="javascript:void(0);"/>
    <hyperlink ref="C83" r:id="rId39" display="javascript:void(0);"/>
    <hyperlink ref="C85" r:id="rId40" display="javascript:void(0);"/>
    <hyperlink ref="C87" r:id="rId41" display="javascript:void(0);"/>
    <hyperlink ref="C89" r:id="rId42" display="javascript:void(0);"/>
    <hyperlink ref="C91" r:id="rId43" display="javascript:void(0);"/>
    <hyperlink ref="C93" r:id="rId44" display="javascript:void(0);"/>
    <hyperlink ref="C95" r:id="rId45" display="javascript:void(0);"/>
    <hyperlink ref="C97" r:id="rId46" display="javascript:void(0);"/>
    <hyperlink ref="C99" r:id="rId47" display="javascript:void(0);"/>
    <hyperlink ref="C101" r:id="rId48" display="javascript:void(0);"/>
    <hyperlink ref="C103" r:id="rId49" display="javascript:void(0);"/>
    <hyperlink ref="C105" r:id="rId50" display="javascript:void(0);"/>
    <hyperlink ref="C107" r:id="rId51" display="javascript:void(0);"/>
    <hyperlink ref="C109" r:id="rId52" display="javascript:void(0);"/>
    <hyperlink ref="C111" r:id="rId53" display="javascript:void(0);"/>
    <hyperlink ref="C113" r:id="rId54" display="javascript:void(0);"/>
    <hyperlink ref="C115" r:id="rId55" display="javascript:void(0);"/>
    <hyperlink ref="C117" r:id="rId56" display="javascript:void(0);"/>
    <hyperlink ref="C119" r:id="rId57" display="javascript:void(0);"/>
    <hyperlink ref="C121" r:id="rId58" display="javascript:void(0);"/>
    <hyperlink ref="C125" r:id="rId59" display="javascript:void(0);"/>
    <hyperlink ref="C127" r:id="rId60" display="javascript:void(0);"/>
    <hyperlink ref="C131" r:id="rId61" display="javascript:void(0);"/>
    <hyperlink ref="C133" r:id="rId62" display="javascript:void(0);"/>
    <hyperlink ref="C135" r:id="rId63" display="javascript:void(0);"/>
    <hyperlink ref="C137" r:id="rId64" display="javascript:void(0);"/>
    <hyperlink ref="C139" r:id="rId65" display="javascript:void(0);"/>
    <hyperlink ref="C141" r:id="rId66" display="javascript:void(0);"/>
    <hyperlink ref="C143" r:id="rId67" display="javascript:void(0);"/>
    <hyperlink ref="C145" r:id="rId68" display="javascript:void(0);"/>
    <hyperlink ref="C147" r:id="rId69" display="javascript:void(0);"/>
    <hyperlink ref="C149" r:id="rId70" display="javascript:void(0);"/>
    <hyperlink ref="C151" r:id="rId71" display="javascript:void(0);"/>
    <hyperlink ref="C153" r:id="rId72" display="javascript:void(0);"/>
    <hyperlink ref="C155" r:id="rId73" display="javascript:void(0);"/>
    <hyperlink ref="C157" r:id="rId74" display="javascript:void(0);"/>
    <hyperlink ref="C159" r:id="rId75" display="javascript:void(0);"/>
    <hyperlink ref="C163" r:id="rId76" display="javascript:void(0);"/>
    <hyperlink ref="C165" r:id="rId77" display="javascript:void(0);"/>
    <hyperlink ref="C167" r:id="rId78" display="javascript:void(0);"/>
    <hyperlink ref="C169" r:id="rId79" display="javascript:void(0);"/>
    <hyperlink ref="C171" r:id="rId80" display="javascript:void(0);"/>
    <hyperlink ref="C173" r:id="rId81" display="javascript:void(0);"/>
    <hyperlink ref="C175" r:id="rId82" display="javascript:void(0);"/>
    <hyperlink ref="C177" r:id="rId83" display="javascript:void(0);"/>
    <hyperlink ref="C179" r:id="rId84" display="javascript:void(0);"/>
    <hyperlink ref="C181" r:id="rId85" display="javascript:void(0);"/>
    <hyperlink ref="C183" r:id="rId86" display="javascript:void(0);"/>
    <hyperlink ref="C185" r:id="rId87" display="javascript:void(0);"/>
    <hyperlink ref="C187" r:id="rId88" display="javascript:void(0);"/>
    <hyperlink ref="C189" r:id="rId89" display="javascript:void(0);"/>
    <hyperlink ref="C191" r:id="rId90" display="javascript:void(0);"/>
    <hyperlink ref="C193" r:id="rId91" display="javascript:void(0);"/>
    <hyperlink ref="C195" r:id="rId92" display="javascript:void(0);"/>
    <hyperlink ref="C197" r:id="rId93" display="javascript:void(0);"/>
    <hyperlink ref="C199" r:id="rId94" display="javascript:void(0);"/>
    <hyperlink ref="C201" r:id="rId95" display="javascript:void(0);"/>
    <hyperlink ref="C205" r:id="rId96" display="javascript:void(0);"/>
    <hyperlink ref="C207" r:id="rId97" display="javascript:void(0);"/>
    <hyperlink ref="C209" r:id="rId98" display="javascript:void(0);"/>
    <hyperlink ref="C211" r:id="rId99" display="javascript:void(0);"/>
    <hyperlink ref="C213" r:id="rId100" display="javascript:void(0);"/>
    <hyperlink ref="C215" r:id="rId101" display="javascript:void(0);"/>
    <hyperlink ref="C217" r:id="rId102" display="javascript:void(0);"/>
    <hyperlink ref="C219" r:id="rId103" display="javascript:void(0);"/>
    <hyperlink ref="C221" r:id="rId104" display="javascript:void(0);"/>
    <hyperlink ref="C223" r:id="rId105" display="javascript:void(0);"/>
    <hyperlink ref="C225" r:id="rId106" display="javascript:void(0);"/>
    <hyperlink ref="C227" r:id="rId107" display="javascript:void(0);"/>
    <hyperlink ref="C229" r:id="rId108" display="javascript:void(0);"/>
    <hyperlink ref="C231" r:id="rId109" display="javascript:void(0);"/>
    <hyperlink ref="C235" r:id="rId110" display="javascript:void(0);"/>
    <hyperlink ref="C237" r:id="rId111" display="javascript:void(0);"/>
    <hyperlink ref="C239" r:id="rId112" display="javascript:void(0);"/>
    <hyperlink ref="C241" r:id="rId113" display="javascript:void(0);"/>
    <hyperlink ref="C243" r:id="rId114" display="javascript:void(0);"/>
    <hyperlink ref="C245" r:id="rId115" display="javascript:void(0);"/>
    <hyperlink ref="C247" r:id="rId116" display="javascript:void(0);"/>
    <hyperlink ref="C249" r:id="rId117" display="javascript:void(0);"/>
    <hyperlink ref="C251" r:id="rId118" display="javascript:void(0);"/>
    <hyperlink ref="C253" r:id="rId119" display="javascript:void(0);"/>
    <hyperlink ref="C255" r:id="rId120" display="javascript:void(0);"/>
    <hyperlink ref="C257" r:id="rId121" display="javascript:void(0);"/>
    <hyperlink ref="C259" r:id="rId122" display="javascript:void(0);"/>
    <hyperlink ref="C261" r:id="rId123" display="javascript:void(0);"/>
    <hyperlink ref="C263" r:id="rId124" display="javascript:void(0);"/>
    <hyperlink ref="C265" r:id="rId125" display="javascript:void(0);"/>
    <hyperlink ref="C267" r:id="rId126" display="javascript:void(0);"/>
    <hyperlink ref="C269" r:id="rId127" display="javascript:void(0);"/>
    <hyperlink ref="C271" r:id="rId128" display="javascript:void(0);"/>
    <hyperlink ref="C273" r:id="rId129" display="javascript:void(0);"/>
    <hyperlink ref="C277" r:id="rId130" display="javascript:void(0);"/>
    <hyperlink ref="C279" r:id="rId131" display="javascript:void(0);"/>
    <hyperlink ref="C281" r:id="rId132" display="javascript:void(0);"/>
    <hyperlink ref="C283" r:id="rId133" display="javascript:void(0);"/>
    <hyperlink ref="C285" r:id="rId134" display="javascript:void(0);"/>
    <hyperlink ref="C287" r:id="rId135" display="javascript:void(0);"/>
    <hyperlink ref="C289" r:id="rId136" display="javascript:void(0);"/>
    <hyperlink ref="C291" r:id="rId137" display="javascript:void(0);"/>
    <hyperlink ref="C293" r:id="rId138" display="javascript:void(0);"/>
    <hyperlink ref="C295" r:id="rId139" display="javascript:void(0);"/>
    <hyperlink ref="C297" r:id="rId140" display="javascript:void(0);"/>
    <hyperlink ref="C299" r:id="rId141" display="javascript:void(0);"/>
    <hyperlink ref="C301" r:id="rId142" display="javascript:void(0);"/>
    <hyperlink ref="C303" r:id="rId143" display="javascript:void(0);"/>
    <hyperlink ref="C305" r:id="rId144" display="javascript:void(0);"/>
    <hyperlink ref="C307" r:id="rId145" display="javascript:void(0);"/>
    <hyperlink ref="C309" r:id="rId146" display="javascript:void(0);"/>
    <hyperlink ref="C311" r:id="rId147" display="javascript:void(0);"/>
    <hyperlink ref="C313" r:id="rId148" display="javascript:void(0);"/>
    <hyperlink ref="C315" r:id="rId149" display="javascript:void(0);"/>
    <hyperlink ref="C319" r:id="rId150" display="javascript:void(0);"/>
    <hyperlink ref="C321" r:id="rId151" display="javascript:void(0);"/>
    <hyperlink ref="C323" r:id="rId152" display="javascript:void(0);"/>
    <hyperlink ref="C325" r:id="rId153" display="javascript:void(0);"/>
    <hyperlink ref="C327" r:id="rId154" display="javascript:void(0);"/>
    <hyperlink ref="C329" r:id="rId155" display="javascript:void(0);"/>
    <hyperlink ref="C331" r:id="rId156" display="javascript:void(0);"/>
    <hyperlink ref="C333" r:id="rId157" display="javascript:void(0);"/>
    <hyperlink ref="C335" r:id="rId158" display="javascript:void(0);"/>
    <hyperlink ref="C337" r:id="rId159" display="javascript:void(0);"/>
    <hyperlink ref="C339" r:id="rId160" display="javascript:void(0);"/>
    <hyperlink ref="C341" r:id="rId161" display="javascript:void(0);"/>
    <hyperlink ref="C343" r:id="rId162" display="javascript:void(0);"/>
    <hyperlink ref="C345" r:id="rId163" display="javascript:void(0);"/>
    <hyperlink ref="C347" r:id="rId164" display="javascript:void(0);"/>
    <hyperlink ref="C349" r:id="rId165" display="javascript:void(0);"/>
    <hyperlink ref="C351" r:id="rId166" display="javascript:void(0);"/>
    <hyperlink ref="C353" r:id="rId167" display="javascript:void(0);"/>
    <hyperlink ref="C355" r:id="rId168" display="javascript:void(0);"/>
    <hyperlink ref="C357" r:id="rId169" display="javascript:void(0);"/>
    <hyperlink ref="C359" r:id="rId170" display="javascript:void(0);"/>
    <hyperlink ref="C361" r:id="rId171" display="javascript:void(0);"/>
    <hyperlink ref="C363" r:id="rId172" display="javascript:void(0);"/>
    <hyperlink ref="C365" r:id="rId173" display="javascript:void(0);"/>
    <hyperlink ref="C367" r:id="rId174" display="javascript:void(0);"/>
    <hyperlink ref="C369" r:id="rId175" display="javascript:void(0);"/>
    <hyperlink ref="C371" r:id="rId176" display="javascript:void(0);"/>
    <hyperlink ref="C375" r:id="rId177" display="javascript:void(0);"/>
    <hyperlink ref="C377" r:id="rId178" display="javascript:void(0);"/>
    <hyperlink ref="C379" r:id="rId179" display="javascript:void(0);"/>
    <hyperlink ref="C381" r:id="rId180" display="javascript:void(0);"/>
    <hyperlink ref="C383" r:id="rId181" display="javascript:void(0);"/>
    <hyperlink ref="C385" r:id="rId182" display="javascript:void(0);"/>
    <hyperlink ref="C387" r:id="rId183" display="javascript:void(0);"/>
    <hyperlink ref="C389" r:id="rId184" display="javascript:void(0);"/>
    <hyperlink ref="C391" r:id="rId185" display="javascript:void(0);"/>
    <hyperlink ref="C393" r:id="rId186" display="javascript:void(0);"/>
    <hyperlink ref="C395" r:id="rId187" display="javascript:void(0);"/>
    <hyperlink ref="C397" r:id="rId188" display="javascript:void(0);"/>
    <hyperlink ref="C399" r:id="rId189" display="javascript:void(0);"/>
    <hyperlink ref="C401" r:id="rId190" display="javascript:void(0);"/>
    <hyperlink ref="C403" r:id="rId191" display="javascript:void(0);"/>
    <hyperlink ref="C405" r:id="rId192" display="javascript:void(0);"/>
    <hyperlink ref="C407" r:id="rId193" display="javascript:void(0);"/>
    <hyperlink ref="C409" r:id="rId194" display="javascript:void(0);"/>
    <hyperlink ref="C411" r:id="rId195" display="javascript:void(0);"/>
    <hyperlink ref="C415" r:id="rId196" display="javascript:void(0);"/>
    <hyperlink ref="C417" r:id="rId197" display="javascript:void(0);"/>
    <hyperlink ref="C419" r:id="rId198" display="javascript:void(0);"/>
    <hyperlink ref="C423" r:id="rId199" display="javascript:void(0);"/>
    <hyperlink ref="C425" r:id="rId200" display="javascript:void(0);"/>
    <hyperlink ref="C427" r:id="rId201" display="javascript:void(0);"/>
    <hyperlink ref="C429" r:id="rId202" display="javascript:void(0);"/>
    <hyperlink ref="C432" r:id="rId203" display="javascript:void(0);"/>
    <hyperlink ref="C434" r:id="rId204" display="javascript:void(0);"/>
    <hyperlink ref="C436" r:id="rId205" display="javascript:void(0);"/>
    <hyperlink ref="C438" r:id="rId206" display="javascript:void(0);"/>
    <hyperlink ref="C440" r:id="rId207" display="javascript:void(0);"/>
    <hyperlink ref="C442" r:id="rId208" display="javascript:void(0);"/>
    <hyperlink ref="C446" r:id="rId209" display="javascript:void(0);"/>
    <hyperlink ref="C448" r:id="rId210" display="javascript:void(0);"/>
    <hyperlink ref="C450" r:id="rId211" display="javascript:void(0);"/>
    <hyperlink ref="C452" r:id="rId212" display="javascript:void(0);"/>
    <hyperlink ref="C455" r:id="rId213" display="javascript:void(0);"/>
    <hyperlink ref="C457" r:id="rId214" display="javascript:void(0);"/>
    <hyperlink ref="C459" r:id="rId215" display="javascript:void(0);"/>
    <hyperlink ref="C461" r:id="rId216" display="javascript:void(0);"/>
    <hyperlink ref="C463" r:id="rId217" display="javascript:void(0);"/>
    <hyperlink ref="C465" r:id="rId218" display="javascript:void(0);"/>
    <hyperlink ref="C467" r:id="rId219" display="javascript:void(0);"/>
    <hyperlink ref="C469" r:id="rId220" display="javascript:void(0);"/>
    <hyperlink ref="C471" r:id="rId221" display="javascript:void(0);"/>
    <hyperlink ref="C475" r:id="rId222" display="javascript:void(0);"/>
    <hyperlink ref="C477" r:id="rId223" display="javascript:void(0);"/>
    <hyperlink ref="C479" r:id="rId224" display="javascript:void(0);"/>
    <hyperlink ref="C481" r:id="rId225" display="javascript:void(0);"/>
    <hyperlink ref="C483" r:id="rId226" display="javascript:void(0);"/>
    <hyperlink ref="C485" r:id="rId227" display="javascript:void(0);"/>
    <hyperlink ref="C487" r:id="rId228" display="javascript:void(0);"/>
    <hyperlink ref="C489" r:id="rId229" display="javascript:void(0);"/>
    <hyperlink ref="C493" r:id="rId230" display="javascript:void(0);"/>
    <hyperlink ref="C495" r:id="rId231" display="javascript:void(0);"/>
    <hyperlink ref="C497" r:id="rId232" display="javascript:void(0);"/>
    <hyperlink ref="C499" r:id="rId233" display="javascript:void(0);"/>
    <hyperlink ref="C501" r:id="rId234" display="javascript:void(0);"/>
    <hyperlink ref="C503" r:id="rId235" display="javascript:void(0);"/>
    <hyperlink ref="C505" r:id="rId236" display="javascript:void(0);"/>
    <hyperlink ref="C507" r:id="rId237" display="javascript:void(0);"/>
    <hyperlink ref="C509" r:id="rId238" display="javascript:void(0);"/>
    <hyperlink ref="C511" r:id="rId239" display="javascript:void(0);"/>
    <hyperlink ref="C513" r:id="rId240" display="javascript:void(0);"/>
    <hyperlink ref="C515" r:id="rId241" display="javascript:void(0);"/>
    <hyperlink ref="C517" r:id="rId242" display="javascript:void(0);"/>
    <hyperlink ref="C519" r:id="rId243" display="javascript:void(0);"/>
    <hyperlink ref="C521" r:id="rId244" display="javascript:void(0);"/>
    <hyperlink ref="C523" r:id="rId245" display="javascript:void(0);"/>
    <hyperlink ref="C525" r:id="rId246" display="javascript:void(0);"/>
    <hyperlink ref="C527" r:id="rId247" display="javascript:void(0);"/>
    <hyperlink ref="C531" r:id="rId248" display="javascript:void(0);"/>
    <hyperlink ref="C533" r:id="rId249" display="javascript:void(0);"/>
    <hyperlink ref="C535" r:id="rId250" display="javascript:void(0);"/>
    <hyperlink ref="C537" r:id="rId251" display="javascript:void(0);"/>
    <hyperlink ref="C539" r:id="rId252" display="javascript:void(0);"/>
    <hyperlink ref="C541" r:id="rId253" display="javascript:void(0);"/>
    <hyperlink ref="C543" r:id="rId254" display="javascript:void(0);"/>
    <hyperlink ref="C545" r:id="rId255" display="javascript:void(0);"/>
    <hyperlink ref="C547" r:id="rId256" display="javascript:void(0);"/>
    <hyperlink ref="C549" r:id="rId257" display="javascript:void(0);"/>
    <hyperlink ref="C551" r:id="rId258" display="javascript:void(0);"/>
    <hyperlink ref="C553" r:id="rId259" display="javascript:void(0);"/>
    <hyperlink ref="C555" r:id="rId260" display="javascript:void(0);"/>
    <hyperlink ref="C557" r:id="rId261" display="javascript:void(0);"/>
    <hyperlink ref="C559" r:id="rId262" display="javascript:void(0);"/>
    <hyperlink ref="C561" r:id="rId263" display="javascript:void(0);"/>
    <hyperlink ref="C563" r:id="rId264" display="javascript:void(0);"/>
    <hyperlink ref="C565" r:id="rId265" display="javascript:void(0);"/>
    <hyperlink ref="C569" r:id="rId266" display="javascript:void(0);"/>
    <hyperlink ref="C571" r:id="rId267" display="javascript:void(0);"/>
    <hyperlink ref="C573" r:id="rId268" display="javascript:void(0);"/>
    <hyperlink ref="C575" r:id="rId269" display="javascript:void(0);"/>
    <hyperlink ref="C577" r:id="rId270" display="javascript:void(0);"/>
    <hyperlink ref="C579" r:id="rId271" display="javascript:void(0);"/>
    <hyperlink ref="C581" r:id="rId272" display="javascript:void(0);"/>
    <hyperlink ref="C583" r:id="rId273" display="javascript:void(0);"/>
    <hyperlink ref="C585" r:id="rId274" display="javascript:void(0);"/>
    <hyperlink ref="C587" r:id="rId275" display="javascript:void(0);"/>
    <hyperlink ref="C589" r:id="rId276" display="javascript:void(0);"/>
    <hyperlink ref="C591" r:id="rId277" display="javascript:void(0);"/>
    <hyperlink ref="C593" r:id="rId278" display="javascript:void(0);"/>
    <hyperlink ref="C595" r:id="rId279" display="javascript:void(0);"/>
    <hyperlink ref="C599" r:id="rId280" display="javascript:void(0);"/>
    <hyperlink ref="C601" r:id="rId281" display="javascript:void(0);"/>
    <hyperlink ref="C603" r:id="rId282" display="javascript:void(0);"/>
    <hyperlink ref="C605" r:id="rId283" display="javascript:void(0);"/>
    <hyperlink ref="C607" r:id="rId284" display="javascript:void(0);"/>
    <hyperlink ref="C609" r:id="rId285" display="javascript:void(0);"/>
    <hyperlink ref="C611" r:id="rId286" display="javascript:void(0);"/>
    <hyperlink ref="C613" r:id="rId287" display="javascript:void(0);"/>
    <hyperlink ref="C615" r:id="rId288" display="javascript:void(0);"/>
    <hyperlink ref="C617" r:id="rId289" display="javascript:void(0);"/>
    <hyperlink ref="C619" r:id="rId290" display="javascript:void(0);"/>
    <hyperlink ref="C621" r:id="rId291" display="javascript:void(0);"/>
    <hyperlink ref="C623" r:id="rId292" display="javascript:void(0);"/>
    <hyperlink ref="C625" r:id="rId293" display="javascript:void(0);"/>
    <hyperlink ref="C627" r:id="rId294" display="javascript:void(0);"/>
    <hyperlink ref="C629" r:id="rId295" display="javascript:void(0);"/>
    <hyperlink ref="C631" r:id="rId296" display="javascript:void(0);"/>
    <hyperlink ref="C633" r:id="rId297" display="javascript:void(0);"/>
    <hyperlink ref="C635" r:id="rId298" display="javascript:void(0);"/>
    <hyperlink ref="C637" r:id="rId299" display="javascript:void(0);"/>
    <hyperlink ref="C641" r:id="rId300" display="javascript:void(0);"/>
    <hyperlink ref="C643" r:id="rId301" display="javascript:void(0);"/>
    <hyperlink ref="C645" r:id="rId302" display="javascript:void(0);"/>
    <hyperlink ref="C647" r:id="rId303" display="javascript:void(0);"/>
    <hyperlink ref="C649" r:id="rId304" display="javascript:void(0);"/>
    <hyperlink ref="C651" r:id="rId305" display="javascript:void(0);"/>
    <hyperlink ref="C653" r:id="rId306" display="javascript:void(0);"/>
    <hyperlink ref="C655" r:id="rId307" display="javascript:void(0);"/>
    <hyperlink ref="C657" r:id="rId308" display="javascript:void(0);"/>
    <hyperlink ref="C659" r:id="rId309" display="javascript:void(0);"/>
    <hyperlink ref="C663" r:id="rId310" display="javascript:void(0);"/>
    <hyperlink ref="C665" r:id="rId311" display="javascript:void(0);"/>
    <hyperlink ref="C667" r:id="rId312" display="javascript:void(0);"/>
    <hyperlink ref="C669" r:id="rId313" display="javascript:void(0);"/>
    <hyperlink ref="C671" r:id="rId314" display="javascript:void(0);"/>
    <hyperlink ref="C673" r:id="rId315" display="javascript:void(0);"/>
    <hyperlink ref="C675" r:id="rId316" display="javascript:void(0);"/>
    <hyperlink ref="C677" r:id="rId317" display="javascript:void(0);"/>
    <hyperlink ref="C679" r:id="rId318" display="javascript:void(0);"/>
    <hyperlink ref="C681" r:id="rId319" display="javascript:void(0);"/>
    <hyperlink ref="C683" r:id="rId320" display="javascript:void(0);"/>
    <hyperlink ref="C685" r:id="rId321" display="javascript:void(0);"/>
    <hyperlink ref="C687" r:id="rId322" display="javascript:void(0);"/>
    <hyperlink ref="C689" r:id="rId323" display="javascript:void(0);"/>
    <hyperlink ref="C691" r:id="rId324" display="javascript:void(0);"/>
    <hyperlink ref="C695" r:id="rId325" display="javascript:void(0);"/>
    <hyperlink ref="C697" r:id="rId326" display="javascript:void(0);"/>
    <hyperlink ref="C699" r:id="rId327" display="javascript:void(0);"/>
    <hyperlink ref="C701" r:id="rId328" display="javascript:void(0);"/>
    <hyperlink ref="C703" r:id="rId329" display="javascript:void(0);"/>
    <hyperlink ref="C705" r:id="rId330" display="javascript:void(0);"/>
    <hyperlink ref="C707" r:id="rId331" display="javascript:void(0);"/>
    <hyperlink ref="C709" r:id="rId332" display="javascript:void(0);"/>
    <hyperlink ref="C711" r:id="rId333" display="javascript:void(0);"/>
    <hyperlink ref="C713" r:id="rId334" display="javascript:void(0);"/>
    <hyperlink ref="C715" r:id="rId335" display="javascript:void(0);"/>
    <hyperlink ref="C717" r:id="rId336" display="javascript:void(0);"/>
    <hyperlink ref="C719" r:id="rId337" display="javascript:void(0);"/>
    <hyperlink ref="C721" r:id="rId338" display="javascript:void(0);"/>
    <hyperlink ref="C723" r:id="rId339" display="javascript:void(0);"/>
    <hyperlink ref="C725" r:id="rId340" display="javascript:void(0);"/>
    <hyperlink ref="C729" r:id="rId341" display="javascript:void(0);"/>
    <hyperlink ref="C733" r:id="rId342" display="javascript:void(0);"/>
    <hyperlink ref="C735" r:id="rId343" display="javascript:void(0);"/>
    <hyperlink ref="C740" r:id="rId344" display="javascript:void(0);"/>
    <hyperlink ref="C742" r:id="rId345" display="javascript:void(0);"/>
    <hyperlink ref="C744" r:id="rId346" display="javascript:void(0);"/>
    <hyperlink ref="C746" r:id="rId347" display="javascript:void(0);"/>
    <hyperlink ref="C748" r:id="rId348" display="javascript:void(0);"/>
    <hyperlink ref="C750" r:id="rId349" display="javascript:void(0);"/>
    <hyperlink ref="C752" r:id="rId350" display="javascript:void(0);"/>
    <hyperlink ref="C754" r:id="rId351" display="javascript:void(0);"/>
    <hyperlink ref="C756" r:id="rId352" display="javascript:void(0);"/>
    <hyperlink ref="C758" r:id="rId353" display="javascript:void(0);"/>
    <hyperlink ref="C760" r:id="rId354" display="javascript:void(0);"/>
    <hyperlink ref="C762" r:id="rId355" display="javascript:void(0);"/>
    <hyperlink ref="C764" r:id="rId356" display="javascript:void(0);"/>
    <hyperlink ref="C766" r:id="rId357" display="javascript:void(0);"/>
    <hyperlink ref="C771" r:id="rId358" display="javascript:void(0);"/>
    <hyperlink ref="C773" r:id="rId359" display="javascript:void(0);"/>
    <hyperlink ref="C775" r:id="rId360" display="javascript:void(0);"/>
    <hyperlink ref="C777" r:id="rId361" display="javascript:void(0);"/>
    <hyperlink ref="C779" r:id="rId362" display="javascript:void(0);"/>
    <hyperlink ref="C781" r:id="rId363" display="javascript:void(0);"/>
    <hyperlink ref="C783" r:id="rId364" display="javascript:void(0);"/>
    <hyperlink ref="C785" r:id="rId365" display="javascript:void(0);"/>
    <hyperlink ref="C787" r:id="rId366" display="javascript:void(0);"/>
    <hyperlink ref="C789" r:id="rId367" display="javascript:void(0);"/>
    <hyperlink ref="C794" r:id="rId368" display="javascript:void(0);"/>
    <hyperlink ref="C798" r:id="rId369" display="javascript:void(0);"/>
    <hyperlink ref="C800" r:id="rId370" display="javascript:void(0);"/>
    <hyperlink ref="C802" r:id="rId371" display="javascript:void(0);"/>
    <hyperlink ref="C804" r:id="rId372" display="javascript:void(0);"/>
    <hyperlink ref="C806" r:id="rId373" display="javascript:void(0);"/>
    <hyperlink ref="C808" r:id="rId374" display="javascript:void(0);"/>
    <hyperlink ref="C810" r:id="rId375" display="javascript:void(0);"/>
    <hyperlink ref="C812" r:id="rId376" display="javascript:void(0);"/>
    <hyperlink ref="C814" r:id="rId377" display="javascript:void(0);"/>
    <hyperlink ref="C816" r:id="rId378" display="javascript:void(0);"/>
    <hyperlink ref="C818" r:id="rId379" display="javascript:void(0);"/>
    <hyperlink ref="C820" r:id="rId380" display="javascript:void(0);"/>
    <hyperlink ref="C822" r:id="rId381" display="javascript:void(0);"/>
    <hyperlink ref="C824" r:id="rId382" display="javascript:void(0);"/>
    <hyperlink ref="C826" r:id="rId383" display="javascript:void(0);"/>
    <hyperlink ref="C828" r:id="rId384" display="javascript:void(0);"/>
    <hyperlink ref="C830" r:id="rId385" display="javascript:void(0);"/>
    <hyperlink ref="C834" r:id="rId386" display="javascript:void(0);"/>
    <hyperlink ref="C838" r:id="rId387" display="javascript:void(0);"/>
    <hyperlink ref="C840" r:id="rId388" display="javascript:void(0);"/>
    <hyperlink ref="C842" r:id="rId389" display="javascript:void(0);"/>
    <hyperlink ref="C844" r:id="rId390" display="javascript:void(0);"/>
    <hyperlink ref="C846" r:id="rId391" display="javascript:void(0);"/>
    <hyperlink ref="C848" r:id="rId392" display="javascript:void(0);"/>
    <hyperlink ref="C850" r:id="rId393" display="javascript:void(0);"/>
    <hyperlink ref="C852" r:id="rId394" display="javascript:void(0);"/>
    <hyperlink ref="C854" r:id="rId395" display="javascript:void(0);"/>
    <hyperlink ref="C856" r:id="rId396" display="javascript:void(0);"/>
    <hyperlink ref="C858" r:id="rId397" display="javascript:void(0);"/>
    <hyperlink ref="C860" r:id="rId398" display="javascript:void(0);"/>
    <hyperlink ref="C862" r:id="rId399" display="javascript:void(0);"/>
    <hyperlink ref="C864" r:id="rId400" display="javascript:void(0);"/>
    <hyperlink ref="C866" r:id="rId401" display="javascript:void(0);"/>
    <hyperlink ref="C868" r:id="rId402" display="javascript:void(0);"/>
    <hyperlink ref="C870" r:id="rId403" display="javascript:void(0);"/>
    <hyperlink ref="C872" r:id="rId404" display="javascript:void(0);"/>
    <hyperlink ref="C874" r:id="rId405" display="javascript:void(0);"/>
    <hyperlink ref="C876" r:id="rId406" display="javascript:void(0);"/>
    <hyperlink ref="C880" r:id="rId407" display="javascript:void(0);"/>
    <hyperlink ref="C882" r:id="rId408" display="javascript:void(0);"/>
    <hyperlink ref="C884" r:id="rId409" display="javascript:void(0);"/>
    <hyperlink ref="C886" r:id="rId410" display="javascript:void(0);"/>
    <hyperlink ref="C888" r:id="rId411" display="javascript:void(0);"/>
    <hyperlink ref="C890" r:id="rId412" display="javascript:void(0);"/>
    <hyperlink ref="C892" r:id="rId413" display="javascript:void(0);"/>
    <hyperlink ref="C894" r:id="rId414" display="javascript:void(0);"/>
    <hyperlink ref="C896" r:id="rId415" display="javascript:void(0);"/>
    <hyperlink ref="C898" r:id="rId416" display="javascript:void(0);"/>
    <hyperlink ref="C900" r:id="rId417" display="javascript:void(0);"/>
    <hyperlink ref="C902" r:id="rId418" display="javascript:void(0);"/>
    <hyperlink ref="C904" r:id="rId419" display="javascript:void(0);"/>
    <hyperlink ref="C906" r:id="rId420" display="javascript:void(0);"/>
    <hyperlink ref="C908" r:id="rId421" display="javascript:void(0);"/>
    <hyperlink ref="C910" r:id="rId422" display="javascript:void(0);"/>
    <hyperlink ref="C914" r:id="rId423" display="javascript:void(0);"/>
    <hyperlink ref="C916" r:id="rId424" display="javascript:void(0);"/>
    <hyperlink ref="C918" r:id="rId425" display="javascript:void(0);"/>
    <hyperlink ref="C920" r:id="rId426" display="javascript:void(0);"/>
    <hyperlink ref="C922" r:id="rId427" display="javascript:void(0);"/>
    <hyperlink ref="C926" r:id="rId428" display="javascript:void(0);"/>
    <hyperlink ref="C928" r:id="rId429" display="javascript:void(0);"/>
    <hyperlink ref="C930" r:id="rId430" display="javascript:void(0);"/>
    <hyperlink ref="C932" r:id="rId431" display="javascript:void(0);"/>
    <hyperlink ref="C934" r:id="rId432" display="javascript:void(0);"/>
    <hyperlink ref="C939" r:id="rId433" display="javascript:void(0);"/>
    <hyperlink ref="C941" r:id="rId434" display="javascript:void(0);"/>
    <hyperlink ref="C943" r:id="rId435" display="javascript:void(0);"/>
    <hyperlink ref="C945" r:id="rId436" display="javascript:void(0);"/>
    <hyperlink ref="C947" r:id="rId437" display="javascript:void(0);"/>
    <hyperlink ref="C949" r:id="rId438" display="javascript:void(0);"/>
    <hyperlink ref="C951" r:id="rId439" display="javascript:void(0);"/>
    <hyperlink ref="C953" r:id="rId440" display="javascript:void(0);"/>
    <hyperlink ref="C955" r:id="rId441" display="javascript:void(0);"/>
    <hyperlink ref="C957" r:id="rId442" display="javascript:void(0);"/>
    <hyperlink ref="C959" r:id="rId443" display="javascript:void(0);"/>
    <hyperlink ref="C961" r:id="rId444" display="javascript:void(0);"/>
    <hyperlink ref="C963" r:id="rId445" display="javascript:void(0);"/>
    <hyperlink ref="C965" r:id="rId446" display="javascript:void(0);"/>
    <hyperlink ref="C967" r:id="rId447" display="javascript:void(0);"/>
    <hyperlink ref="C971" r:id="rId448" display="javascript:void(0);"/>
    <hyperlink ref="C973" r:id="rId449" display="javascript:void(0);"/>
    <hyperlink ref="C975" r:id="rId450" display="javascript:void(0);"/>
    <hyperlink ref="C977" r:id="rId451" display="javascript:void(0);"/>
    <hyperlink ref="C979" r:id="rId452" display="javascript:void(0);"/>
    <hyperlink ref="C983" r:id="rId453" display="javascript:void(0);"/>
    <hyperlink ref="C985" r:id="rId454" display="javascript:void(0);"/>
    <hyperlink ref="C987" r:id="rId455" display="javascript:void(0);"/>
    <hyperlink ref="C989" r:id="rId456" display="javascript:void(0);"/>
    <hyperlink ref="C991" r:id="rId457" display="javascript:void(0);"/>
    <hyperlink ref="C993" r:id="rId458" display="javascript:void(0);"/>
    <hyperlink ref="C995" r:id="rId459" display="javascript:void(0);"/>
    <hyperlink ref="C997" r:id="rId460" display="javascript:void(0);"/>
    <hyperlink ref="C999" r:id="rId461" display="javascript:void(0);"/>
    <hyperlink ref="C1001" r:id="rId462" display="javascript:void(0);"/>
  </hyperlinks>
  <pageMargins left="0.7" right="0.7" top="0.75" bottom="0.75" header="0.3" footer="0.3"/>
  <drawing r:id="rId463"/>
  <legacyDrawing r:id="rId464"/>
  <controls>
    <mc:AlternateContent xmlns:mc="http://schemas.openxmlformats.org/markup-compatibility/2006">
      <mc:Choice Requires="x14">
        <control shapeId="1025" r:id="rId465" name="Control 1">
          <controlPr defaultSize="0" r:id="rId466">
            <anchor moveWithCells="1">
              <from>
                <xdr:col>0</xdr:col>
                <xdr:colOff>0</xdr:colOff>
                <xdr:row>338</xdr:row>
                <xdr:rowOff>0</xdr:rowOff>
              </from>
              <to>
                <xdr:col>0</xdr:col>
                <xdr:colOff>304800</xdr:colOff>
                <xdr:row>338</xdr:row>
                <xdr:rowOff>228600</xdr:rowOff>
              </to>
            </anchor>
          </controlPr>
        </control>
      </mc:Choice>
      <mc:Fallback>
        <control shapeId="1025" r:id="rId465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rclaycom</dc:creator>
  <cp:lastModifiedBy>rclaycom</cp:lastModifiedBy>
  <dcterms:created xsi:type="dcterms:W3CDTF">2015-09-16T14:21:12Z</dcterms:created>
  <dcterms:modified xsi:type="dcterms:W3CDTF">2016-02-19T17:14:05Z</dcterms:modified>
</cp:coreProperties>
</file>