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20115" windowHeight="850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N588" i="1" l="1"/>
  <c r="M593" i="1"/>
  <c r="J596" i="1"/>
  <c r="K593" i="1"/>
  <c r="J593" i="1"/>
  <c r="O588" i="1" l="1"/>
  <c r="P588" i="1"/>
  <c r="M588" i="1"/>
  <c r="G593" i="1" l="1"/>
  <c r="E581" i="1" l="1"/>
  <c r="E566" i="1"/>
  <c r="E567" i="1"/>
  <c r="E576" i="1"/>
  <c r="E556" i="1"/>
  <c r="E557" i="1"/>
  <c r="D549" i="1"/>
  <c r="E544" i="1"/>
  <c r="D505" i="1"/>
  <c r="E507" i="1"/>
  <c r="E515" i="1"/>
  <c r="E517" i="1"/>
  <c r="E529" i="1"/>
  <c r="E530" i="1"/>
  <c r="E532" i="1"/>
  <c r="E533" i="1"/>
  <c r="D485" i="1"/>
  <c r="E489" i="1"/>
  <c r="E495" i="1"/>
  <c r="E496" i="1"/>
  <c r="E464" i="1"/>
  <c r="E467" i="1"/>
  <c r="E402" i="1"/>
  <c r="E410" i="1"/>
  <c r="E412" i="1"/>
  <c r="E413" i="1"/>
  <c r="E419" i="1"/>
  <c r="E386" i="1"/>
  <c r="E360" i="1"/>
  <c r="E314" i="1"/>
  <c r="E325" i="1"/>
  <c r="E327" i="1"/>
  <c r="E328" i="1"/>
  <c r="E335" i="1"/>
  <c r="E336" i="1"/>
  <c r="E337" i="1"/>
  <c r="E341" i="1"/>
  <c r="E346" i="1"/>
  <c r="E348" i="1"/>
  <c r="E295" i="1"/>
  <c r="E296" i="1"/>
  <c r="E298" i="1"/>
  <c r="E306" i="1"/>
  <c r="D276" i="1"/>
  <c r="E277" i="1"/>
  <c r="E279" i="1"/>
  <c r="E280" i="1"/>
  <c r="E281" i="1"/>
  <c r="E282" i="1"/>
  <c r="E283" i="1"/>
  <c r="E256" i="1"/>
  <c r="E271" i="1"/>
  <c r="E274" i="1"/>
  <c r="E235" i="1"/>
  <c r="E242" i="1"/>
  <c r="E247" i="1"/>
  <c r="E252" i="1"/>
  <c r="E228" i="1" l="1"/>
  <c r="E186" i="1"/>
  <c r="E189" i="1"/>
  <c r="E201" i="1"/>
  <c r="E177" i="1"/>
  <c r="E56" i="1" l="1"/>
  <c r="D27" i="1"/>
  <c r="E19" i="1"/>
  <c r="E20" i="1"/>
</calcChain>
</file>

<file path=xl/sharedStrings.xml><?xml version="1.0" encoding="utf-8"?>
<sst xmlns="http://schemas.openxmlformats.org/spreadsheetml/2006/main" count="2641" uniqueCount="1121">
  <si>
    <t>https://seahawks.smcm.edu/ICS/Home.jnz?portlet=Course_Schedules&amp;screen=Advanced+Course+Search&amp;screenType=next</t>
  </si>
  <si>
    <t>MAIN campus</t>
  </si>
  <si>
    <t>AADS400-01RE-IMAGINING DIVERSITY</t>
  </si>
  <si>
    <t>Lenik, Stephan T.</t>
  </si>
  <si>
    <t>3/8Open</t>
  </si>
  <si>
    <t>TR 2:00 - 3:50 PM; MAIN Campus, Margaret Brent Hall , Classroom</t>
  </si>
  <si>
    <t>Margaret Brent Hall  110</t>
  </si>
  <si>
    <t>4.001/19/201605/10/2016EDUC206-02EDUCATION IN AMERICA</t>
  </si>
  <si>
    <t>Thompson, Janna C.</t>
  </si>
  <si>
    <t>-24/0Closed</t>
  </si>
  <si>
    <t>MW 2:40 - 4:30 PM; MAIN Campus, Goodpaster Hall , Seminar</t>
  </si>
  <si>
    <t>Goodpaster Hall  230</t>
  </si>
  <si>
    <t>4.001/19/201605/10/2016</t>
  </si>
  <si>
    <t>ANTH101-01</t>
  </si>
  <si>
    <t>INTRO TO ANTHROPOLOGY</t>
  </si>
  <si>
    <t>Ford, Iris C.</t>
  </si>
  <si>
    <t>Open</t>
  </si>
  <si>
    <t>MWF 8:00 - 9:10 AM; MAIN Campus, Kent Hall , Smart Classroom</t>
  </si>
  <si>
    <t>Kent Hall  120</t>
  </si>
  <si>
    <t>ANTH101-02</t>
  </si>
  <si>
    <t>Gijanto, Liza</t>
  </si>
  <si>
    <t>TR 2:00 - 3:50 PM; MAIN Campus, Calvert Hall , Classroom</t>
  </si>
  <si>
    <t>Calvert Hall  004</t>
  </si>
  <si>
    <t>ANTH202-01</t>
  </si>
  <si>
    <t>ARCHAEOLOGY PRACTICUM</t>
  </si>
  <si>
    <t>King, Julia A.</t>
  </si>
  <si>
    <t>Reopened</t>
  </si>
  <si>
    <t>TR 2:00 - 3:50 PM; MAIN Campus, Kent Hall , Sociology Lab</t>
  </si>
  <si>
    <t>Kent Hall  316</t>
  </si>
  <si>
    <t>ANTH230-01</t>
  </si>
  <si>
    <t>CULTURAL ANTHROPOLOGY</t>
  </si>
  <si>
    <t>Closed</t>
  </si>
  <si>
    <t>MWF 9:20 - 10:30 AM; MAIN Campus, Kent Hall , Classroom</t>
  </si>
  <si>
    <t>Kent Hall  213</t>
  </si>
  <si>
    <t>ANTH250-01</t>
  </si>
  <si>
    <t>LANGUAGE &amp; CULTURE</t>
  </si>
  <si>
    <t>Roberts, William C.</t>
  </si>
  <si>
    <t>MWF 10:40 - 11:50 AM; MAIN Campus, Kent Hall , Classroom</t>
  </si>
  <si>
    <t>Kent Hall  311</t>
  </si>
  <si>
    <t>ANTH323-01</t>
  </si>
  <si>
    <t>INTRO TO HISTORIC PRESERVATION</t>
  </si>
  <si>
    <t>TR 10:00 - 11:50 AM; MAIN Campus, Kent Hall , Sociology Lab</t>
  </si>
  <si>
    <t>ANTH339-01</t>
  </si>
  <si>
    <t>ARCHAEOLOGY OF STATUS &amp; IDENTITY</t>
  </si>
  <si>
    <t>TR 12:00 - 1:50 PM; MAIN Campus, Kent Hall , Sociology Lab</t>
  </si>
  <si>
    <t>ANTH349-01</t>
  </si>
  <si>
    <t>ANTHROPOLOGICAL THEORY</t>
  </si>
  <si>
    <t>MWF 1:20 - 2:30 PM; MAIN Campus, Kent Hall , Sociology Lab</t>
  </si>
  <si>
    <t>ANTH352-02</t>
  </si>
  <si>
    <t>TOPICS IN ANTHROPOLOGY Re-Imagining Diversity</t>
  </si>
  <si>
    <t>ANTH385-01</t>
  </si>
  <si>
    <t>ANTHROPOLOGICAL RESEARCH METHODS</t>
  </si>
  <si>
    <t>TR 8:00 - 9:50 AM; MAIN Campus, Kent Hall , Sociology Lab</t>
  </si>
  <si>
    <t>ANTH490-01</t>
  </si>
  <si>
    <t>SENIOR TUTORIAL</t>
  </si>
  <si>
    <t>MWF 12:00 - 1:10 PM; MAIN Campus, Kent Hall , Sociology Lab</t>
  </si>
  <si>
    <t>ART 105-01</t>
  </si>
  <si>
    <t>INTRO TO VISUAL THINKING</t>
  </si>
  <si>
    <t>Forsgren, Todd R.</t>
  </si>
  <si>
    <t>TR 1:20 - 3:50 PM; MAIN Campus, Montgomery Hall , Classroom</t>
  </si>
  <si>
    <t>Montgomery Hall  105</t>
  </si>
  <si>
    <t>ART 204-01</t>
  </si>
  <si>
    <t>INTRO TO DRAWING</t>
  </si>
  <si>
    <t>Patterson, Carrie C.</t>
  </si>
  <si>
    <t>0/18</t>
  </si>
  <si>
    <t>TR 9:20 - 11:50 AM; MAIN Campus, Montgomery Hall , Art Studio</t>
  </si>
  <si>
    <t>Montgomery Hall  129</t>
  </si>
  <si>
    <t>ART 212-01</t>
  </si>
  <si>
    <t>INTRO PHOTOGRAPHY</t>
  </si>
  <si>
    <t>0/14</t>
  </si>
  <si>
    <t>TR 9:20 - 11:50 AM; MAIN Campus, Montgomery Hall , Listening Lab</t>
  </si>
  <si>
    <t>Montgomery Hall  049</t>
  </si>
  <si>
    <t>ART 233-01</t>
  </si>
  <si>
    <t>TOPICS IN STUDIO ART: Soundscape and the Environment</t>
  </si>
  <si>
    <t>Reinsel, Joseph T.</t>
  </si>
  <si>
    <t>MW 9:20 - 11:50 AM; MAIN Campus, Montgomery Hall , Listening Lab</t>
  </si>
  <si>
    <t>ART 309-01</t>
  </si>
  <si>
    <t>ADVANCED DRAWING &amp; PRINTMAKING Print Draw</t>
  </si>
  <si>
    <t>Johnson, Susan R.</t>
  </si>
  <si>
    <t>TR 1:20 - 3:50 PM; MAIN Campus, Montgomery Hall , Art Studio</t>
  </si>
  <si>
    <t>Montgomery Hall  132</t>
  </si>
  <si>
    <t>ART 314-01</t>
  </si>
  <si>
    <t>ADVANCED DIGITAL ART</t>
  </si>
  <si>
    <t>MW 1:20 - 3:50 PM; MAIN Campus, Montgomery Hall , Listening Lab</t>
  </si>
  <si>
    <t>ART 369-01</t>
  </si>
  <si>
    <t>ART EDUCATORS&amp;COMMUNITY ACTIVIST Applied Sustainability Practicum</t>
  </si>
  <si>
    <t>Muchnick, Barry R.</t>
  </si>
  <si>
    <t>MW 9:20 - 11:50 AM; MAIN Campus, Library , Large Media Room</t>
  </si>
  <si>
    <t>Library  321</t>
  </si>
  <si>
    <t>ART 390-01</t>
  </si>
  <si>
    <t>ADVANCED TOPICS IN STUDIO ART Artist Naturalist</t>
  </si>
  <si>
    <t>TR 9:20 - 11:50 AM; MAIN Campus, Montgomery Hall , Classroom</t>
  </si>
  <si>
    <t>ART 494-01</t>
  </si>
  <si>
    <t>ST. MARY'S PROJECT IN STUDIO ART</t>
  </si>
  <si>
    <t>STAFF</t>
  </si>
  <si>
    <t>TR 1:20 - 3:50 PM; MAIN Campus, Physical Plant , Seminar Room</t>
  </si>
  <si>
    <t>Physical Plant  100</t>
  </si>
  <si>
    <t>ARTH100-01</t>
  </si>
  <si>
    <t>INTRO TO ART HISTORY</t>
  </si>
  <si>
    <t>Phillips, Ruth Anne</t>
  </si>
  <si>
    <t>TR 2:00 - 3:50 PM; MAIN Campus, Montgomery Hall , Montgomery Hall - Rm 151</t>
  </si>
  <si>
    <t>Montgomery Hall  151</t>
  </si>
  <si>
    <t>ARTH250-01</t>
  </si>
  <si>
    <t>TOPICS IN WESTERN ART HISTORY Frank Lloyd Wright</t>
  </si>
  <si>
    <t>14/24</t>
  </si>
  <si>
    <t>TR 12:00 - 1:50 PM; MAIN Campus, Montgomery Hall , Montgomery Hall - Rm 151</t>
  </si>
  <si>
    <t>ARTH255-01</t>
  </si>
  <si>
    <t>TOPICS IN GLOBAL ART HISTORY Inka Art and Architecture</t>
  </si>
  <si>
    <t>TR 10:00 - 11:50 AM; MAIN Campus, Montgomery Hall , Montgomery Hall - Rm 151</t>
  </si>
  <si>
    <t>ARTH306-01</t>
  </si>
  <si>
    <t>AMERICAN ART</t>
  </si>
  <si>
    <t>Lucchesi, Joseph E.</t>
  </si>
  <si>
    <t>MW 2:40 - 4:30 PM; MAIN Campus, Montgomery Hall , Montgomery Hall - Rm 151</t>
  </si>
  <si>
    <t>ASIA200-01</t>
  </si>
  <si>
    <t>INTRO TO ASIAN STUDIES</t>
  </si>
  <si>
    <t>Chen, Yu-Min</t>
  </si>
  <si>
    <t>MW 2:40 - 4:30 PM; MAIN Campus, Goodpaster Hall , Classroom</t>
  </si>
  <si>
    <t>Goodpaster Hall  197</t>
  </si>
  <si>
    <t>ENGL235-02</t>
  </si>
  <si>
    <t>TOPICS LITERATURE AND CULTURE Asian Lit./Compartive Perspect</t>
  </si>
  <si>
    <t>Wilson, Bruce M.</t>
  </si>
  <si>
    <t>TR 12:00 - 1:50 PM; MAIN Campus, Montgomery Hall , Classroom</t>
  </si>
  <si>
    <t>Montgomery Hall  120</t>
  </si>
  <si>
    <t>HIST206-01</t>
  </si>
  <si>
    <t>EAST ASIAN CIVILIZATION</t>
  </si>
  <si>
    <t>Musgrove, Charles D.</t>
  </si>
  <si>
    <t>HIST314-01</t>
  </si>
  <si>
    <t>ISLAMIC EMPIRES</t>
  </si>
  <si>
    <t>Basaran, Betul</t>
  </si>
  <si>
    <t>MWF 1:20 - 2:30 PM; MAIN Campus, Margaret Brent Hall , Seminar</t>
  </si>
  <si>
    <t>Margaret Brent Hall  109</t>
  </si>
  <si>
    <t>HIST352-01</t>
  </si>
  <si>
    <t>HISTORY OF MODERN CHINA</t>
  </si>
  <si>
    <t>MWF 12:00 - 1:10 PM; MAIN Campus, Kent Hall , Classroom</t>
  </si>
  <si>
    <t>ILCC102-01</t>
  </si>
  <si>
    <t>ELEMENTARY CHINESE II</t>
  </si>
  <si>
    <t>15/25</t>
  </si>
  <si>
    <t>MWF 10:40 - 11:50 AM; MAIN Campus, Montgomery Hall , Classroom</t>
  </si>
  <si>
    <t>Montgomery Hall  103</t>
  </si>
  <si>
    <t>ILCC202-01</t>
  </si>
  <si>
    <t>INTERMEDIATE CHINESE II</t>
  </si>
  <si>
    <t>Liu, Wen</t>
  </si>
  <si>
    <t>MWF 9:20 - 10:30 AM; MAIN Campus, Kent Hall , Economics Lab</t>
  </si>
  <si>
    <t>Kent Hall  222</t>
  </si>
  <si>
    <t>Montgomery Hall  118</t>
  </si>
  <si>
    <t>ILCC355-01</t>
  </si>
  <si>
    <t>ADVANCED CHINESE CULTURE I</t>
  </si>
  <si>
    <t>MWF 1:20 - 2:30 PM; MAIN Campus, Library , Library Room 115</t>
  </si>
  <si>
    <t>Library  115</t>
  </si>
  <si>
    <t>PHIL351-01</t>
  </si>
  <si>
    <t>EAST ASIAN PHIL &amp; RELIGION</t>
  </si>
  <si>
    <t>Park, Bradley D.</t>
  </si>
  <si>
    <t>MW 2:40 - 4:30 PM; MAIN Campus, Margaret Brent Hall , Seminar</t>
  </si>
  <si>
    <t>RELG220-01</t>
  </si>
  <si>
    <t>INTRODUCTION TO ISLAM</t>
  </si>
  <si>
    <t>MWF 10:40 - 11:50 AM; MAIN Campus, Margaret Brent Hall , Seminar</t>
  </si>
  <si>
    <t>RELG230-01</t>
  </si>
  <si>
    <t>INTRODUCTION TO HINDUISM</t>
  </si>
  <si>
    <t>Meckel, Daniel J.</t>
  </si>
  <si>
    <t>TR 10:00 - 11:50 AM; MAIN Campus, Library , Library Room 114</t>
  </si>
  <si>
    <t>Library  114</t>
  </si>
  <si>
    <t>RELG314-01</t>
  </si>
  <si>
    <t>RELG331-01</t>
  </si>
  <si>
    <t>TOPICS IN SOUTH ASIAN TRADITIONS "Religions of Modern India"</t>
  </si>
  <si>
    <t>TR 12:00 - 1:50 PM; MAIN Campus, Margaret Brent Hall , Classroom</t>
  </si>
  <si>
    <t>RELG351-01</t>
  </si>
  <si>
    <t>0/4</t>
  </si>
  <si>
    <t>TFMS460-01</t>
  </si>
  <si>
    <t>ADV TOPICS IN DANCE/MOVEMENT Dance of the Pacific Islands</t>
  </si>
  <si>
    <t>Cruz, Leonard A.</t>
  </si>
  <si>
    <t>MWF 10:40 - 11:50 AM; MAIN Campus, Montgomery Hall , Dance Room</t>
  </si>
  <si>
    <t>Montgomery Hall  107</t>
  </si>
  <si>
    <t>ASTR154-01</t>
  </si>
  <si>
    <t>SOLAR SYSTEM ASTRONOMY W/LAB</t>
  </si>
  <si>
    <t>Mita, Katsunori</t>
  </si>
  <si>
    <t>15/72</t>
  </si>
  <si>
    <t>TR 10:00 - 11:50 AM; MAIN Campus, Schaefer Hall , Lecture Hall</t>
  </si>
  <si>
    <t>Schaefer Hall  106</t>
  </si>
  <si>
    <t>ASTR154L-01</t>
  </si>
  <si>
    <t>ASTRONOMY LAB</t>
  </si>
  <si>
    <t>Adler, Charles L.</t>
  </si>
  <si>
    <t>0/30</t>
  </si>
  <si>
    <t>F 9:20 - 11:50 AM; MAIN Campus, Schaefer Hall , Lecture &amp; lab</t>
  </si>
  <si>
    <t>Schaefer Hall  151</t>
  </si>
  <si>
    <t>ASTR154L-02</t>
  </si>
  <si>
    <t>F 1:20 - 4:10 PM; MAIN Campus, Schaefer Hall , Lecture &amp; lab</t>
  </si>
  <si>
    <t>BIOL101-01CONTEMPORARY BIOSCIENCE W/LAB This is your Brain on Drugs</t>
  </si>
  <si>
    <t>Hall, Ian C.</t>
  </si>
  <si>
    <t>-1/28Closed</t>
  </si>
  <si>
    <t>TR 2:00 - 3:50 PM; MAIN Campus, Schaefer Hall , Lecture Hall</t>
  </si>
  <si>
    <t>M 1:20 - 4:10 PM; MAIN Campus, Schaefer Hall , Lecture &amp; lab</t>
  </si>
  <si>
    <t>Schaefer Hall  217</t>
  </si>
  <si>
    <t>4.001/19/201605/10/2016BIOL106-01PRINCIPLES OF BIOLOGY II</t>
  </si>
  <si>
    <t>Tanner, Christopher E.</t>
  </si>
  <si>
    <t>21/70Open</t>
  </si>
  <si>
    <t>MWF 9:20 - 10:30 AM; MAIN Campus, Schaefer Hall , Lecture Hall</t>
  </si>
  <si>
    <t>4.001/19/201605/10/2016BIOL106-02PRINCIPLES OF BIOLOGY II</t>
  </si>
  <si>
    <t>Hatch, Walter I.</t>
  </si>
  <si>
    <t>37/70Open</t>
  </si>
  <si>
    <t>MWF 10:40 - 11:50 AM; MAIN Campus, Schaefer Hall , Lecture Hall</t>
  </si>
  <si>
    <t>4.001/19/201605/10/2016BIOL106L-01PRINC OF BIOL II LAB</t>
  </si>
  <si>
    <t>8/22Reopened</t>
  </si>
  <si>
    <t>Schaefer Hall  221</t>
  </si>
  <si>
    <t>1.001/19/201605/10/2016BIOL106L-02PRINC OF BIOL II LAB</t>
  </si>
  <si>
    <t>6/22Reopened</t>
  </si>
  <si>
    <t>T 8:30 - 11:20 AM; MAIN Campus, Schaefer Hall , Lecture &amp; lab</t>
  </si>
  <si>
    <t>1.001/19/201605/10/2016BIOL106L-03PRINC OF BIOL II LAB</t>
  </si>
  <si>
    <t>Bzdyk, Emily L.</t>
  </si>
  <si>
    <t>4/22Reopened</t>
  </si>
  <si>
    <t>T 1:00 - 3:50 PM; MAIN Campus, Schaefer Hall , Lecture &amp; lab</t>
  </si>
  <si>
    <t>1.001/19/201605/10/2016BIOL106L-04PRINC OF BIOL II LAB</t>
  </si>
  <si>
    <t>9/22Reopened</t>
  </si>
  <si>
    <t>W 1:20 - 4:10 PM; MAIN Campus, Schaefer Hall , Lecture &amp; lab</t>
  </si>
  <si>
    <t>1.001/19/201605/10/2016BIOL106L-05PRINC OF BIOL II LAB</t>
  </si>
  <si>
    <t>Emerson, Kevin J.</t>
  </si>
  <si>
    <t>2/20Reopened</t>
  </si>
  <si>
    <t>R 1:00 - 3:50 PM; MAIN Campus, Schaefer Hall , Lecture &amp; lab</t>
  </si>
  <si>
    <t>1.001/19/201605/10/2016BIOL271-01ECOLOGY &amp; EVOLUTION</t>
  </si>
  <si>
    <t>Paul, Robert W.</t>
  </si>
  <si>
    <t>14/40Open</t>
  </si>
  <si>
    <t>MWF 9:20 - 10:30 AM; MAIN Campus, Schaefer Hall , Lecture</t>
  </si>
  <si>
    <t>Schaefer Hall  109</t>
  </si>
  <si>
    <t>4.001/19/201605/10/2016BIOL271-02ECOLOGY &amp; EVOLUTION</t>
  </si>
  <si>
    <t>Eierman, Laura E.</t>
  </si>
  <si>
    <t>15/40Open</t>
  </si>
  <si>
    <t>MWF 10:40 - 11:50 AM; MAIN Campus, Schaefer Hall , Lecture</t>
  </si>
  <si>
    <t>4.001/19/201605/10/2016BIOL271L-01ECOLOGY AND EVOLUTION LAB</t>
  </si>
  <si>
    <t>3/16Reopened</t>
  </si>
  <si>
    <t>Schaefer Hall  112</t>
  </si>
  <si>
    <t>1.001/19/201605/10/2016BIOL271L-02ECOLOGY AND EVOLUTION LAB</t>
  </si>
  <si>
    <t>1.001/19/201605/10/2016BIOL271L-03ECOLOGY AND EVOLUTION LAB</t>
  </si>
  <si>
    <t>7/16Open</t>
  </si>
  <si>
    <t>1.001/19/201605/10/2016BIOL271L-04ECOLOGY AND EVOLUTION LAB</t>
  </si>
  <si>
    <t>1/16Reopened</t>
  </si>
  <si>
    <t>1.001/19/201605/10/2016BIOL316-01TROPICAL BIOLOGY</t>
  </si>
  <si>
    <t>0/15Closed</t>
  </si>
  <si>
    <t>TR 10:00 - 11:50 AM; MAIN Campus, Schaefer Hall , Lecture</t>
  </si>
  <si>
    <t>W 1:20 - 4:10 PM; MAIN Campus, Schaefer Hall , Lecture &amp; Lab</t>
  </si>
  <si>
    <t>Schaefer Hall  108</t>
  </si>
  <si>
    <t>4.001/19/201605/10/2016BIOL360-01Microbiology</t>
  </si>
  <si>
    <t>Byrd, Jeffrey J.</t>
  </si>
  <si>
    <t>2/15Reopened</t>
  </si>
  <si>
    <t>TR 8:00 - 9:50 AM; MAIN Campus, Schaefer Hall , Lecture</t>
  </si>
  <si>
    <t>T 1:00 - 3:50 PM; MAIN Campus, Schaefer Hall , Lab</t>
  </si>
  <si>
    <t>Schaefer Hall  134</t>
  </si>
  <si>
    <t>Schaefer Hall  209</t>
  </si>
  <si>
    <t>4.001/19/201605/10/2016BIOL387-01SENSORY BIOLOGY</t>
  </si>
  <si>
    <t>MWF 8:00 - 9:10 AM; MAIN Campus, Schaefer Hall , Lecture</t>
  </si>
  <si>
    <t>4.001/19/201605/10/2016BIOL401-01DEVELOPMENTAL BIOLOGY</t>
  </si>
  <si>
    <t>Crawford, Karen</t>
  </si>
  <si>
    <t>3/15Open</t>
  </si>
  <si>
    <t>TR 8:00 - 9:50 AM; MAIN Campus, Schaefer Hall , Lecture Hall</t>
  </si>
  <si>
    <t>Schaefer Hall  224</t>
  </si>
  <si>
    <t>4.001/19/201605/10/2016BIOL419-01NEUROBIOLOGY</t>
  </si>
  <si>
    <t>Leininger, Elizabeth C.</t>
  </si>
  <si>
    <t>Schaefer Hall  132</t>
  </si>
  <si>
    <t>4.001/19/201605/10/2016BIOL425-01BIOCHEMISTRY II</t>
  </si>
  <si>
    <t>Mertz, Pamela S.</t>
  </si>
  <si>
    <t>4/7Open</t>
  </si>
  <si>
    <t>MWF 9:20 - 10:30 AM; MAIN Campus, Goodpaster Hall , Classroom</t>
  </si>
  <si>
    <t>M 6:00 - 9:00 PM; MAIN Campus, Goodpaster Hall , Seminar Classroom</t>
  </si>
  <si>
    <t>Goodpaster Hall  117</t>
  </si>
  <si>
    <t>Goodpaster Hall  184</t>
  </si>
  <si>
    <t>BIOCHEMISTRY II</t>
  </si>
  <si>
    <t>0/7</t>
  </si>
  <si>
    <t>MWF 10:40 - 11:50 AM; MAIN Campus, Goodpaster Hall , Classroom</t>
  </si>
  <si>
    <t>BIOL432-01</t>
  </si>
  <si>
    <t>LIMNOLOGY</t>
  </si>
  <si>
    <t>T 1:00 - 3:50 PM; MAIN Campus, Schaefer Hall , Lecture &amp; Lab</t>
  </si>
  <si>
    <t>BIOL438-01</t>
  </si>
  <si>
    <t>CANCER CELL BIOLOGY</t>
  </si>
  <si>
    <t>Elliott, Samantha L.</t>
  </si>
  <si>
    <t>MWF 8:00 - 9:10 AM; MAIN Campus, Schaefer Hall , Lecture &amp; seminar</t>
  </si>
  <si>
    <t>M 1:20 - 4:10 PM; MAIN Campus, Schaefer Hall , Lab</t>
  </si>
  <si>
    <t>Schaefer Hall  222</t>
  </si>
  <si>
    <t>BIOL471-01</t>
  </si>
  <si>
    <t>MOLECULAR BIOLOGY</t>
  </si>
  <si>
    <t>Myerowitz, Rachel</t>
  </si>
  <si>
    <t>MWF 12:00 - 1:10 PM; MAIN Campus, Schaefer Hall , Lecture</t>
  </si>
  <si>
    <t>Schaefer Hall  246</t>
  </si>
  <si>
    <t>BIOL471-02</t>
  </si>
  <si>
    <t>0/12</t>
  </si>
  <si>
    <t>CHEM101-01</t>
  </si>
  <si>
    <t>CONTEMPORARY CHEMISTRY W/ LAB</t>
  </si>
  <si>
    <t>Hovland, Allan K.</t>
  </si>
  <si>
    <t>MWF 12:00 - 1:10 PM; MAIN Campus, Goodpaster Hall , Classroom</t>
  </si>
  <si>
    <t>Goodpaster Hall  186</t>
  </si>
  <si>
    <t>CHEM101-03</t>
  </si>
  <si>
    <t>Townsend, Troy K.</t>
  </si>
  <si>
    <t>MWF 9:20 - 10:30 AM; MAIN Campus, Goodpaster Hall , Seminar Classroom</t>
  </si>
  <si>
    <t>Goodpaster Hall  185</t>
  </si>
  <si>
    <t>CHEM101L-01</t>
  </si>
  <si>
    <t>CONTEMPORARY CHEMISTRY LAB</t>
  </si>
  <si>
    <t>W 1:20 - 4:30 PM; MAIN Campus, Goodpaster Hall , Classroom</t>
  </si>
  <si>
    <t>Goodpaster Hall  216</t>
  </si>
  <si>
    <t>CHEM101L-02</t>
  </si>
  <si>
    <t>T 8:40 - 11:50 AM; MAIN Campus, Goodpaster Hall , Classroom</t>
  </si>
  <si>
    <t>CHEM101L-03</t>
  </si>
  <si>
    <t>M 1:20 - 4:30 PM; MAIN Campus, Goodpaster Hall , Classroom</t>
  </si>
  <si>
    <t>CHEM103-01</t>
  </si>
  <si>
    <t>GENERAL CHEMISTRY I</t>
  </si>
  <si>
    <t>Schech, Amanda J.</t>
  </si>
  <si>
    <t>MWF 9:20 - 10:30 AM; MAIN Campus, Goodpaster Hall , Computer Lab</t>
  </si>
  <si>
    <t>Goodpaster Hall  081</t>
  </si>
  <si>
    <t>CHEM106-01</t>
  </si>
  <si>
    <t>GENERAL CHEMISTRY II</t>
  </si>
  <si>
    <t>Chase, Daniel T.</t>
  </si>
  <si>
    <t>14/37</t>
  </si>
  <si>
    <t>Goodpaster Hall  198</t>
  </si>
  <si>
    <t>CHEM106-02</t>
  </si>
  <si>
    <t>Koch, Andrew S.</t>
  </si>
  <si>
    <t>Neiles, Kelly Y.</t>
  </si>
  <si>
    <t>CHEM106-03</t>
  </si>
  <si>
    <t>CHEM106L-01</t>
  </si>
  <si>
    <t>GEN CHEM II LAB</t>
  </si>
  <si>
    <t>Larsen, Randolph K.</t>
  </si>
  <si>
    <t>Goodpaster Hall  200</t>
  </si>
  <si>
    <t>CHEM106L-02</t>
  </si>
  <si>
    <t>Hovland, Douglas E.</t>
  </si>
  <si>
    <t>CHEM106L-03</t>
  </si>
  <si>
    <t>T 12:40 - 3:50 PM; MAIN Campus, Goodpaster Hall , Classroom</t>
  </si>
  <si>
    <t>CHEM106L-04</t>
  </si>
  <si>
    <t>CHEM106L-05</t>
  </si>
  <si>
    <t>R 8:40 - 11:50 AM; MAIN Campus, Goodpaster Hall , Classroom</t>
  </si>
  <si>
    <t>CHEM106L-06</t>
  </si>
  <si>
    <t>R 12:40 - 3:50 PM; MAIN Campus, Goodpaster Hall , Classroom</t>
  </si>
  <si>
    <t>CHEM305-01</t>
  </si>
  <si>
    <t>QUANT ANALYSIS</t>
  </si>
  <si>
    <t>Goodpaster Hall  072</t>
  </si>
  <si>
    <t>CHEM312-01</t>
  </si>
  <si>
    <t>ORGANIC CHEMISTRY II</t>
  </si>
  <si>
    <t>17/40</t>
  </si>
  <si>
    <t>MWF 12:00 - 1:10 PM; MAIN Campus, Goodpaster Hall , Lecture Hall</t>
  </si>
  <si>
    <t>R 6:00 - 10:00 PM; MAIN Campus, Goodpaster Hall , Lecture Hall</t>
  </si>
  <si>
    <t>Goodpaster Hall  195</t>
  </si>
  <si>
    <t>CHEM312-02</t>
  </si>
  <si>
    <t>15/40</t>
  </si>
  <si>
    <t>MWF 9:20 - 10:30 AM; MAIN Campus, Goodpaster Hall , Lecture Hall</t>
  </si>
  <si>
    <t>R 6:00 - 10:00 PM; MAIN Campus, Goodpaster Hall , Classroom</t>
  </si>
  <si>
    <t>CHEM312-03</t>
  </si>
  <si>
    <t>18/30</t>
  </si>
  <si>
    <t>MWF 8:00 - 9:10 AM; MAIN Campus, Goodpaster Hall , Lecture Hall</t>
  </si>
  <si>
    <t>CHEM312L-01</t>
  </si>
  <si>
    <t>ORGANIC CHEM II LAB</t>
  </si>
  <si>
    <t>Goodpaster Hall  207</t>
  </si>
  <si>
    <t>CHEM312L-02</t>
  </si>
  <si>
    <t>CHEM312L-03</t>
  </si>
  <si>
    <t>CHEM312L-04</t>
  </si>
  <si>
    <t>CHEM312L-05</t>
  </si>
  <si>
    <t>CHEM425-01</t>
  </si>
  <si>
    <t>CHEM425-02</t>
  </si>
  <si>
    <t>CHEM452-01</t>
  </si>
  <si>
    <t>PHYSICAL CHEMISTRY II</t>
  </si>
  <si>
    <t>Tribble, Jerri A.</t>
  </si>
  <si>
    <t>Grimland, Jennifer L.</t>
  </si>
  <si>
    <t>T 6:00 - 9:10 PM; MAIN Campus, Goodpaster Hall , Classroom</t>
  </si>
  <si>
    <t>TR 10:00 - 11:50 AM; MAIN Campus, Goodpaster Hall , Seminar Classroom</t>
  </si>
  <si>
    <t>CHEM480-02</t>
  </si>
  <si>
    <t>TOPICS IN CHEMISTRY Materials Science</t>
  </si>
  <si>
    <t>MWF 12:00 - 1:10 PM; MAIN Campus, Goodpaster Hall , Seminar Classroom</t>
  </si>
  <si>
    <t>CHEM480-03</t>
  </si>
  <si>
    <t>TOPICS IN CHEMISTRY Environmental Science</t>
  </si>
  <si>
    <t>MWF 10:40 - 11:50 AM; MAIN Campus, Goodpaster Hall , Seminar Classroom</t>
  </si>
  <si>
    <t>COSC130-01</t>
  </si>
  <si>
    <t>INTRO TO COMPUTER SCIENCE II</t>
  </si>
  <si>
    <t>Jamieson, Lindsay H.</t>
  </si>
  <si>
    <t>MWF 10:40 - 11:50 AM; MAIN Campus, Schaefer Hall , Computer lab/classroom</t>
  </si>
  <si>
    <t>Schaefer Hall  165</t>
  </si>
  <si>
    <t>COSC130-02</t>
  </si>
  <si>
    <t>Read, Simon</t>
  </si>
  <si>
    <t>14/35</t>
  </si>
  <si>
    <t>MW 2:40 - 4:30 PM; MAIN Campus, Schaefer Hall , Computer lab/classroom</t>
  </si>
  <si>
    <t>COSC251-01</t>
  </si>
  <si>
    <t>PROGRAMMING LANGUAGES</t>
  </si>
  <si>
    <t>Jamieson, Alan C.</t>
  </si>
  <si>
    <t>TR 2:00 - 3:50 PM; MAIN Campus, Schaefer Hall , Computer lab/classroom</t>
  </si>
  <si>
    <t>COSC251-02</t>
  </si>
  <si>
    <t>MWF 12:00 - 1:10 PM; MAIN Campus, Schaefer Hall , Classroom</t>
  </si>
  <si>
    <t>Schaefer Hall  160</t>
  </si>
  <si>
    <t>COSC336-01</t>
  </si>
  <si>
    <t>COMPUTER NETWORKS</t>
  </si>
  <si>
    <t>0/20</t>
  </si>
  <si>
    <t>MWF 10:40 - 11:50 AM; MAIN Campus, Schaefer Hall , Classroom</t>
  </si>
  <si>
    <t>COSC338-01</t>
  </si>
  <si>
    <t>COMPUTER GRAPHICS</t>
  </si>
  <si>
    <t>MW 2:40 - 4:30 PM; MAIN Campus, Schaefer Hall , Classroom</t>
  </si>
  <si>
    <t>COSC445-01</t>
  </si>
  <si>
    <t>DESIGN/ANALYSIS OF ALGORITHMS</t>
  </si>
  <si>
    <t>TR 10:00 - 11:50 AM; MAIN Campus, Schaefer Hall , Classroom</t>
  </si>
  <si>
    <t>COSC480-01</t>
  </si>
  <si>
    <t>TOPICS IN COMPUTER SCIENCE</t>
  </si>
  <si>
    <t>MWF 1:20 - 2:30 PM; MAIN Campus, Schaefer Hall , Computer lab/classroom</t>
  </si>
  <si>
    <t>CORE101-01</t>
  </si>
  <si>
    <t>FIRST YEAR SEMINAR Big Brother, Big Data, &amp; Privacy</t>
  </si>
  <si>
    <t>Cognard-Black, Andrew J.</t>
  </si>
  <si>
    <t>MWF 12:00 - 1:10 PM; MAIN Campus, Kent Hall , Political Science Lab</t>
  </si>
  <si>
    <t>Kent Hall  212</t>
  </si>
  <si>
    <t>CORE301-01</t>
  </si>
  <si>
    <t>INQUIRY IN THE LIBERAL ARTS: The Suburbs</t>
  </si>
  <si>
    <t>Gabriel, Gerald D.</t>
  </si>
  <si>
    <t>MWF 12:00 - 1:10 PM; MAIN Campus, Library , Library Room 115</t>
  </si>
  <si>
    <t>ECON372-01</t>
  </si>
  <si>
    <t>ECON OF DEVELOPING COUNTRIES</t>
  </si>
  <si>
    <t>Dowla, Asif U.</t>
  </si>
  <si>
    <t>0/25</t>
  </si>
  <si>
    <t>TR 10:00 - 11:50 AM; MAIN Campus, Kent Hall , Classroom</t>
  </si>
  <si>
    <t>EDUC206-02</t>
  </si>
  <si>
    <t>EDUCATION IN AMERICA</t>
  </si>
  <si>
    <t>ENGL130-01</t>
  </si>
  <si>
    <t>LITERARY TOPICS Thoreau to Obama</t>
  </si>
  <si>
    <t>Coleman, Jeffrey L.</t>
  </si>
  <si>
    <t>TR 10:00 - 11:50 AM; MAIN Campus, Montgomery Hall , Classroom</t>
  </si>
  <si>
    <t>HIST200-01</t>
  </si>
  <si>
    <t>UNITED STATES HIST 1776-1980</t>
  </si>
  <si>
    <t>Holden, Charles J.</t>
  </si>
  <si>
    <t>MWF 8:00 - 9:10 AM; MAIN Campus, Kent Hall , Classroom</t>
  </si>
  <si>
    <t>HIST334-01</t>
  </si>
  <si>
    <t>EUROPE IN WAR &amp; REVOLUTION</t>
  </si>
  <si>
    <t>Adams, Christine M.</t>
  </si>
  <si>
    <t>TR 10:00 - 11:50 AM; MAIN Campus, Kent Hall , Political Science Lab</t>
  </si>
  <si>
    <t>HIST425-01</t>
  </si>
  <si>
    <t>GREAT DEPRESSION AND NEW DEAL</t>
  </si>
  <si>
    <t>MW 2:40 - 4:30 PM; MAIN Campus, Kent Hall , Classroom</t>
  </si>
  <si>
    <t>Kent Hall  317</t>
  </si>
  <si>
    <t>HIST461-01</t>
  </si>
  <si>
    <t>GENDER IN LATIN AMER HISTORY</t>
  </si>
  <si>
    <t>Brodsky, Adriana M.</t>
  </si>
  <si>
    <t>TR 2:00 - 3:50 PM; MAIN Campus, Kent Hall , History Lab</t>
  </si>
  <si>
    <t>Kent Hall  312</t>
  </si>
  <si>
    <t>ILAS200-01</t>
  </si>
  <si>
    <t>DEMOCRACY IN LATIN AMERICA</t>
  </si>
  <si>
    <t>Rogachevsky, Jorge R.</t>
  </si>
  <si>
    <t>TR 10:00 - 11:50 AM; MAIN Campus, Goodpaster Hall , Classroom</t>
  </si>
  <si>
    <t>POSC201-01</t>
  </si>
  <si>
    <t>AMERICAN POLITICS</t>
  </si>
  <si>
    <t>Eberly, Todd E.</t>
  </si>
  <si>
    <t>TR 12:00 - 1:50 PM; MAIN Campus, Kent Hall , Classroom</t>
  </si>
  <si>
    <t>POSC252-01</t>
  </si>
  <si>
    <t>COMPARATIVE POLITICS</t>
  </si>
  <si>
    <t>Kushner, Danielle C.</t>
  </si>
  <si>
    <t>MWF 9:20 - 10:30 AM; MAIN Campus, Kent Hall , Political Science Lab</t>
  </si>
  <si>
    <t>POSC252-02</t>
  </si>
  <si>
    <t>Ugues, Antonio</t>
  </si>
  <si>
    <t>TR 12:00 - 1:50 PM; MAIN Campus, Kent Hall , Smart Classroom</t>
  </si>
  <si>
    <t>Hall, Mary T.</t>
  </si>
  <si>
    <t>POSC269-01</t>
  </si>
  <si>
    <t>INTERNATIONAL POLITICS</t>
  </si>
  <si>
    <t>Hill, Walter W.</t>
  </si>
  <si>
    <t>TR 12:00 - 1:50 PM; MAIN Campus, Kent Hall , Political Science Lab</t>
  </si>
  <si>
    <t>POSC303-01</t>
  </si>
  <si>
    <t>LAW, COURTS, &amp; JUDGES</t>
  </si>
  <si>
    <t>Grogan, Susan E.</t>
  </si>
  <si>
    <t>Goodpaster Hall  109</t>
  </si>
  <si>
    <t>POSC341-01</t>
  </si>
  <si>
    <t>THE AMERICAN PRESIDENCY</t>
  </si>
  <si>
    <t>POSC352-01</t>
  </si>
  <si>
    <t>CONSTITUTIONAL LAW II:CIVIL LIB</t>
  </si>
  <si>
    <t>13/26</t>
  </si>
  <si>
    <t>TR 8:00 - 9:50 AM; MAIN Campus, Calvert Hall , Classroom</t>
  </si>
  <si>
    <t>POSC385-04</t>
  </si>
  <si>
    <t>TOPICS IN POL SCI or PUB POLICY Feminist Political Theory</t>
  </si>
  <si>
    <t>Boros, Diana</t>
  </si>
  <si>
    <t>TR 8:00 - 9:50 AM; MAIN Campus, Kent Hall , History Lab</t>
  </si>
  <si>
    <t>POSC469-01</t>
  </si>
  <si>
    <t>POLITICAL THEORY Inequality and Democracy</t>
  </si>
  <si>
    <t>TR 12:00 - 1:50 PM; MAIN Campus, Kent Hall , Computer lab</t>
  </si>
  <si>
    <t>Kent Hall  115</t>
  </si>
  <si>
    <t>SOCI352-01</t>
  </si>
  <si>
    <t>TOPICS IN SOCIOLOGY Community &amp; Inequality</t>
  </si>
  <si>
    <t>Daugherty, Helen G.</t>
  </si>
  <si>
    <t>ECON102-01</t>
  </si>
  <si>
    <t>PRINCIPLES OF MICROECONOMICS</t>
  </si>
  <si>
    <t>Henderson, Amy B.</t>
  </si>
  <si>
    <t>MWF 9:20 - 10:30 AM; MAIN Campus, Kent Hall , Smart Classroom</t>
  </si>
  <si>
    <t>ECON102-02</t>
  </si>
  <si>
    <t>Ifill, Roberto N.</t>
  </si>
  <si>
    <t>MWF 10:40 - 11:50 AM; MAIN Campus, Kent Hall , Smart Classroom</t>
  </si>
  <si>
    <t>ECON102-03</t>
  </si>
  <si>
    <t>MWF 12:00 - 1:10 PM; MAIN Campus, Kent Hall , Smart Classroom</t>
  </si>
  <si>
    <t>ECON103-01</t>
  </si>
  <si>
    <t>PRINCIPLES OF MACROECONOMICS</t>
  </si>
  <si>
    <t>Duzenli, Faruk E.</t>
  </si>
  <si>
    <t>ECON250-01</t>
  </si>
  <si>
    <t>PRINCIPLES OF ACCOUNTING</t>
  </si>
  <si>
    <t>Drake, Rachel J.</t>
  </si>
  <si>
    <t>TR 8:00 - 9:50 AM; MAIN Campus, Kent Hall , Political Science Lab</t>
  </si>
  <si>
    <t>ECON251-01</t>
  </si>
  <si>
    <t>INTERMEDIATE MACROECONOMICS</t>
  </si>
  <si>
    <t>Xu, Jia</t>
  </si>
  <si>
    <t>TR 12:00 - 1:50 PM; MAIN Campus, Kent Hall , Economics Lab</t>
  </si>
  <si>
    <t>ECON251-02</t>
  </si>
  <si>
    <t>TR 2:00 - 3:50 PM; MAIN Campus, Kent Hall , Smart Classroom</t>
  </si>
  <si>
    <t>ECON252-01</t>
  </si>
  <si>
    <t>INTERMEDIATE MICROECONOMICS</t>
  </si>
  <si>
    <t>Nishikawa, Shizuka</t>
  </si>
  <si>
    <t>MWF 10:40 - 11:50 AM; MAIN Campus, Kent Hall , Economics Lab</t>
  </si>
  <si>
    <t>ECON252-02</t>
  </si>
  <si>
    <t>MWF 12:00 - 1:10 PM; MAIN Campus, Kent Hall , Economics Lab</t>
  </si>
  <si>
    <t>ECON253-01</t>
  </si>
  <si>
    <t>ECONOMIC STATISTICS</t>
  </si>
  <si>
    <t>Reber, Ricci L.</t>
  </si>
  <si>
    <t>13/20</t>
  </si>
  <si>
    <t>TR 8:00 - 9:50 AM; MAIN Campus, Kent Hall , Classroom</t>
  </si>
  <si>
    <t>ECON253-02</t>
  </si>
  <si>
    <t>TR 10:00 - 11:50 AM; MAIN Campus, Kent Hall , Economics Lab</t>
  </si>
  <si>
    <t>ECON316-01</t>
  </si>
  <si>
    <t>ECONOMICS OF RACE AND GENDER</t>
  </si>
  <si>
    <t>TR 2:00 - 3:50 PM; MAIN Campus, Library , Large Media Room</t>
  </si>
  <si>
    <t>ECON325-01</t>
  </si>
  <si>
    <t>URBAN ECONOMICS/ISSUES</t>
  </si>
  <si>
    <t>MW 2:40 - 4:30 PM; MAIN Campus, Kent Hall , Economics Lab</t>
  </si>
  <si>
    <t>ECON353-01</t>
  </si>
  <si>
    <t>CORPORATE FINANCE</t>
  </si>
  <si>
    <t>TR 12:00 - 1:50 PM; MAIN Campus, Calvert Hall , Classroom</t>
  </si>
  <si>
    <t>ECON354-01</t>
  </si>
  <si>
    <t>NATURAL RESOURCE ECONOMICS</t>
  </si>
  <si>
    <t>MWF 8:00 - 9:10 AM; MAIN Campus, Kent Hall , Economics Lab</t>
  </si>
  <si>
    <t>ECON354-LC</t>
  </si>
  <si>
    <t>20/20</t>
  </si>
  <si>
    <t>ECON356-01</t>
  </si>
  <si>
    <t>INTERNATIONAL ECONOMICS</t>
  </si>
  <si>
    <t>TR 2:00 - 3:50 PM; MAIN Campus, Kent Hall , Economics Lab</t>
  </si>
  <si>
    <t>ECON357-01</t>
  </si>
  <si>
    <t>MONEY &amp; BANKING</t>
  </si>
  <si>
    <t>Rhine, Russell M.</t>
  </si>
  <si>
    <t>MWF 8:00 - 9:10 AM; MAIN Campus, Calvert Hall , Classroom</t>
  </si>
  <si>
    <t>ECON357-02</t>
  </si>
  <si>
    <t>MWF 9:20 - 10:30 AM; MAIN Campus, Calvert Hall , Classroom</t>
  </si>
  <si>
    <t>ECON364-01</t>
  </si>
  <si>
    <t>GAME THEORY</t>
  </si>
  <si>
    <t>ECON425-01</t>
  </si>
  <si>
    <t>ECONOMETRICS</t>
  </si>
  <si>
    <t>Ye, Michael M.</t>
  </si>
  <si>
    <t>TR 8:00 - 9:50 AM; MAIN Campus, Kent Hall , Smart Classroom</t>
  </si>
  <si>
    <t>ECON459-01</t>
  </si>
  <si>
    <t>SEMINAR IN ECONOMICS TOPIC: Experiential Statistics</t>
  </si>
  <si>
    <t>MW 2:40 - 4:30 PM; MAIN Campus, Kent Hall , Computer lab</t>
  </si>
  <si>
    <t>EDUC206-01</t>
  </si>
  <si>
    <t>MWF 9:20 - 10:30 AM; MAIN Campus, Goodpaster Hall , Seminar</t>
  </si>
  <si>
    <t>EDUC331-01</t>
  </si>
  <si>
    <t>TOPICS IN BEHAVIOR-RELATED DISOR DERS</t>
  </si>
  <si>
    <t>Koch, Katherine A.</t>
  </si>
  <si>
    <t>MWF 1:20 - 2:30 PM; MAIN Campus, Goodpaster Hall , Seminar</t>
  </si>
  <si>
    <t>EDUC336-01</t>
  </si>
  <si>
    <t>EXCEPTIONALITY</t>
  </si>
  <si>
    <t>MWF 12:00 - 1:10 PM; MAIN Campus, Goodpaster Hall , Seminar</t>
  </si>
  <si>
    <t>EDUC339-01</t>
  </si>
  <si>
    <t>LEARNING DISABILITIES</t>
  </si>
  <si>
    <t>MWF 10:40 - 11:50 AM; MAIN Campus, Goodpaster Hall , Seminar</t>
  </si>
  <si>
    <t>EDUC366-01</t>
  </si>
  <si>
    <t>CHILDREN'S AND YOUNG ADULT LIT.</t>
  </si>
  <si>
    <t>Moore, Leslie L.</t>
  </si>
  <si>
    <t>TR 12:00 - 1:50 PM; MAIN Campus, Goodpaster Hall</t>
  </si>
  <si>
    <t>Goodpaster Hall  237</t>
  </si>
  <si>
    <t>EDUC368-01</t>
  </si>
  <si>
    <t>EDUCATIONAL PSYCHOLOGY</t>
  </si>
  <si>
    <t>Morris, David B.</t>
  </si>
  <si>
    <t>TR 2:00 - 3:50 PM; MAIN Campus, Goodpaster Hall , Seminar</t>
  </si>
  <si>
    <t>EDUC491-01</t>
  </si>
  <si>
    <t>ESL ACROSS THE CURRICULUM</t>
  </si>
  <si>
    <t>Arnett, Katy E.</t>
  </si>
  <si>
    <t>TR 10:00 - 11:50 AM; MAIN Campus, Goodpaster Hall</t>
  </si>
  <si>
    <t>ENGL106-01</t>
  </si>
  <si>
    <t>INTRO TO LITERATURE Nature</t>
  </si>
  <si>
    <t>Bates, Robin R.</t>
  </si>
  <si>
    <t>MWF 9:20 - 10:30 AM; MAIN Campus, Montgomery Hall , Classroom</t>
  </si>
  <si>
    <t>Montgomery Hall  104</t>
  </si>
  <si>
    <t>ENGL130-02</t>
  </si>
  <si>
    <t>LITERARY TOPICS World War 1 and Memory</t>
  </si>
  <si>
    <t>O'Sullivan, Brian P.</t>
  </si>
  <si>
    <t>ENGL130-03</t>
  </si>
  <si>
    <t>LITERARY TOPICS Contemporary American Humor</t>
  </si>
  <si>
    <t>Click, Benjamin A.</t>
  </si>
  <si>
    <t>TR 2:00 - 3:50 PM; MAIN Campus, Montgomery Hall , Classroom</t>
  </si>
  <si>
    <t>Montgomery Hall  101</t>
  </si>
  <si>
    <t>ENGL201-01</t>
  </si>
  <si>
    <t>TOPICS IN WRITING Writing about Science</t>
  </si>
  <si>
    <t>MW 2:40 - 4:30 PM; MAIN Campus, Montgomery Hall , Classroom</t>
  </si>
  <si>
    <t>ENGL201-02</t>
  </si>
  <si>
    <t>TOPICS IN WRITING Intro. to Creative Nonfiction</t>
  </si>
  <si>
    <t>Hammond, Jeffrey A.</t>
  </si>
  <si>
    <t>ENGL204-01</t>
  </si>
  <si>
    <t>READING/WRITING IN THE MAJOR</t>
  </si>
  <si>
    <t>Wooley, Christine A.</t>
  </si>
  <si>
    <t>MW 2:40 - 4:30 PM; MAIN Campus, Margaret Brent Hall , Classroom</t>
  </si>
  <si>
    <t>ENGL204-02</t>
  </si>
  <si>
    <t>Anderson, Karen L.</t>
  </si>
  <si>
    <t>TR 2:00 - 3:50 PM; MAIN Campus, Library , Library Room 115</t>
  </si>
  <si>
    <t>ENGL235-01</t>
  </si>
  <si>
    <t>TOPICS LITERATURE AND CULTURE African-American Expression</t>
  </si>
  <si>
    <t>TR 8:00 - 9:50 AM; MAIN Campus, Montgomery Hall , Classroom</t>
  </si>
  <si>
    <t>ENGL270-01</t>
  </si>
  <si>
    <t>CREATIVE WRITING</t>
  </si>
  <si>
    <t>ENGL270-02</t>
  </si>
  <si>
    <t>ENGL281-01</t>
  </si>
  <si>
    <t>LITERATURE IN HISTORY I: The Beginnings through the Renaissance</t>
  </si>
  <si>
    <t>MWF 12:00 - 1:10 PM; MAIN Campus, Montgomery Hall , Classroom</t>
  </si>
  <si>
    <t>ENGL281-02</t>
  </si>
  <si>
    <t>Charlebois, Elizabeth A.</t>
  </si>
  <si>
    <t>ENGL282-01</t>
  </si>
  <si>
    <t>LITERATURE IN HIST. II The Rise of Anglo-American Literature (1700-1900)</t>
  </si>
  <si>
    <t>Cognard-Black, Jennifer</t>
  </si>
  <si>
    <t>TR 12:00 - 1:50 PM; MAIN Campus, Library , Library Room 115</t>
  </si>
  <si>
    <t>ENGL283-01</t>
  </si>
  <si>
    <t>LITERATURE IN HISTORY III Twentieth Century Voices</t>
  </si>
  <si>
    <t>Nelson, Colby D.</t>
  </si>
  <si>
    <t>0/16</t>
  </si>
  <si>
    <t>MWF 9:20 - 10:30 AM; MAIN Campus, Montgomery Hall , Montgomery Hall - Rm 151</t>
  </si>
  <si>
    <t>Montgomery Hall  119</t>
  </si>
  <si>
    <t>ENGL304-01</t>
  </si>
  <si>
    <t>METHODS OF LITERARY STUDY</t>
  </si>
  <si>
    <t>MWF 1:20 - 2:30 PM; MAIN Campus, Montgomery Hall , Classroom</t>
  </si>
  <si>
    <t>ENGL304-02</t>
  </si>
  <si>
    <t>ENGL355-01</t>
  </si>
  <si>
    <t>STUDIES IN BRITISH LITERATURE British Fantasy</t>
  </si>
  <si>
    <t>ENGL365-01</t>
  </si>
  <si>
    <t>STUDIES IN AMERICAN LITERATURE America on Stage</t>
  </si>
  <si>
    <t>ENGL365-02</t>
  </si>
  <si>
    <t>STUDIES IN AMERICAN LITERATURE Civil Rights Literature</t>
  </si>
  <si>
    <t>ENGL365-03</t>
  </si>
  <si>
    <t>STUDIES IN AMERICAN LITERATURE Amer. Environmental Literature</t>
  </si>
  <si>
    <t>Chandler, Katherine R.</t>
  </si>
  <si>
    <t>MW 2:40 - 4:30 PM; MAIN Campus, Library , Library Room 115</t>
  </si>
  <si>
    <t>ENGL395-02</t>
  </si>
  <si>
    <t>TOPICS IN WRITING The Short Story</t>
  </si>
  <si>
    <t>TR 8:00 - 9:50 AM; MAIN Campus, Library , Library Room 115</t>
  </si>
  <si>
    <t>ENGL410-01</t>
  </si>
  <si>
    <t>STUDIES IN AUTHORS Twain</t>
  </si>
  <si>
    <t>TR 10:00 - 11:50 AM; MAIN Campus, Library , Library Room 115</t>
  </si>
  <si>
    <t>ENGL410-02</t>
  </si>
  <si>
    <t>STUDIES IN AUTHORS Dante and Eliot</t>
  </si>
  <si>
    <t>BIOL271-01</t>
  </si>
  <si>
    <t>ECOLOGY &amp; EVOLUTION</t>
  </si>
  <si>
    <t>14/40</t>
  </si>
  <si>
    <t>BIOL271-02</t>
  </si>
  <si>
    <t>BIOL271L-01</t>
  </si>
  <si>
    <t>ECOLOGY AND EVOLUTION LAB</t>
  </si>
  <si>
    <t>BIOL271L-02</t>
  </si>
  <si>
    <t>BIOL271L-03</t>
  </si>
  <si>
    <t>BIOL271L-04</t>
  </si>
  <si>
    <t>BIOL316-01</t>
  </si>
  <si>
    <t>TROPICAL BIOLOGY</t>
  </si>
  <si>
    <t>0/15</t>
  </si>
  <si>
    <t>ENST100-01</t>
  </si>
  <si>
    <t>INTRODUCTION TO ENVIRONMENTAL ST UDIES</t>
  </si>
  <si>
    <t>Kelly, Rebecca E.</t>
  </si>
  <si>
    <t>MWF 10:40 - 11:50 AM; MAIN Campus, Calvert Hall , Classroom</t>
  </si>
  <si>
    <t>ENST100-02</t>
  </si>
  <si>
    <t>ENST385-01</t>
  </si>
  <si>
    <t>ADVANCED TOPICS IN ENVIRONMENTAL POLICY AND SOCIAL SCIENCES Water Resource Management</t>
  </si>
  <si>
    <t>MWF 9:20 - 10:30 AM; MAIN Campus, Kent Hall , Sociology Lab</t>
  </si>
  <si>
    <t>ENST390-01</t>
  </si>
  <si>
    <t>APPLIED SUSTAINABILITY PRACTICUM</t>
  </si>
  <si>
    <t>ENST490-01</t>
  </si>
  <si>
    <t>ENVIRONMENTAL KEYSTONE SEMINAR</t>
  </si>
  <si>
    <t>MW 2:40 - 4:30 PM; MAIN Campus, Kent Hall , Sociology Lab</t>
  </si>
  <si>
    <t>ENST490-02</t>
  </si>
  <si>
    <t>TR 10:00 - 11:50 AM; MAIN Campus</t>
  </si>
  <si>
    <t>0/0</t>
  </si>
  <si>
    <t>PHIL321-01</t>
  </si>
  <si>
    <t>ENVIRONMENTAL ETHICS</t>
  </si>
  <si>
    <t>Emerick, Barrett M.</t>
  </si>
  <si>
    <t>TR 12:00 - 1:50 PM; MAIN Campus, Library , Library Room 114</t>
  </si>
  <si>
    <t>PHIL321-02</t>
  </si>
  <si>
    <t>TR 2:00 - 3:50 PM; MAIN Campus, Library , Library Room 114</t>
  </si>
  <si>
    <t>RELG303-01</t>
  </si>
  <si>
    <t>RELIGION AND ECOLOGY</t>
  </si>
  <si>
    <t>Beall, Nathan A.</t>
  </si>
  <si>
    <t>MWF 9:20 - 10:30 AM; MAIN Campus, Margaret Brent Hall , Seminar</t>
  </si>
  <si>
    <t>HIST104-01</t>
  </si>
  <si>
    <t>HIST FOUND MODERN WORLD TO 1450</t>
  </si>
  <si>
    <t>Dennie, Garrey M.</t>
  </si>
  <si>
    <t>MWF 1:20 - 2:30 PM; MAIN Campus, Kent Hall , Smart Classroom</t>
  </si>
  <si>
    <t>HIST105-01</t>
  </si>
  <si>
    <t>WESTERN CIVILIZATION</t>
  </si>
  <si>
    <t>HIST224-01</t>
  </si>
  <si>
    <t>INTRODUCTION TO HISTORICAL METHO DS &amp; SKILLS</t>
  </si>
  <si>
    <t>TR 10:00 - 11:50 AM; MAIN Campus, Kent Hall , Computer lab</t>
  </si>
  <si>
    <t>HIST274-01</t>
  </si>
  <si>
    <t>EUROPE, 1815-1914</t>
  </si>
  <si>
    <t>TR 12:00 - 1:50 PM; MAIN Campus, Kent Hall , History Lab</t>
  </si>
  <si>
    <t>HIST329-01</t>
  </si>
  <si>
    <t>BRITISH HISTORY SINCE 1688</t>
  </si>
  <si>
    <t>Savage, Gail L.</t>
  </si>
  <si>
    <t>HIST383-01</t>
  </si>
  <si>
    <t>BYZANTINE HISTORY</t>
  </si>
  <si>
    <t>Hall, Linda J.</t>
  </si>
  <si>
    <t>MWF 9:20 - 10:30 AM; MAIN Campus, Kent Hall , History Lab</t>
  </si>
  <si>
    <t>HIST394-01</t>
  </si>
  <si>
    <t>TOP:ASIAN,AFRICAN,LAT AM HIST Hunters/Poachers in Afr.Hist.</t>
  </si>
  <si>
    <t>MWF 10:40 - 11:50 AM; MAIN Campus, Kent Hall , History Lab</t>
  </si>
  <si>
    <t>HIST432-01</t>
  </si>
  <si>
    <t>HISTORY OF MEDICINE</t>
  </si>
  <si>
    <t>TR 10:00 - 11:50 AM; MAIN Campus, Kent Hall , History Lab</t>
  </si>
  <si>
    <t>HIST475-01</t>
  </si>
  <si>
    <t>TOP COMPARATIVE,THEMATIC,GLOBAL Travel in Ancient/Med. World</t>
  </si>
  <si>
    <t>MWF 12:00 - 1:10 PM; MAIN Campus, Kent Hall , History Lab</t>
  </si>
  <si>
    <t>ILCF101-01</t>
  </si>
  <si>
    <t>ELEM FRENCH I</t>
  </si>
  <si>
    <t>Guernsey, Brandon L.</t>
  </si>
  <si>
    <t>ILCF101-02</t>
  </si>
  <si>
    <t>ILCF102-01</t>
  </si>
  <si>
    <t>ELEM FRENCH II</t>
  </si>
  <si>
    <t>Doggett, Laine E.</t>
  </si>
  <si>
    <t>17/25</t>
  </si>
  <si>
    <t>MWF 9:20 - 10:30 AM; MAIN Campus, Library , Library Room 115</t>
  </si>
  <si>
    <t>ILCF201-01</t>
  </si>
  <si>
    <t>INTERM FRENCH I</t>
  </si>
  <si>
    <t>15/20</t>
  </si>
  <si>
    <t>MWF 10:40 - 11:50 AM; MAIN Campus, Library , Library Room 115</t>
  </si>
  <si>
    <t>ILCF202-01</t>
  </si>
  <si>
    <t>INTERMED FRENCH II</t>
  </si>
  <si>
    <t>Gantz, Katherine L.</t>
  </si>
  <si>
    <t>14/20</t>
  </si>
  <si>
    <t>ILCF206-01</t>
  </si>
  <si>
    <t>INTRO LIT IN FRENCH</t>
  </si>
  <si>
    <t>ILCF355-01</t>
  </si>
  <si>
    <t>CULTURE/CIV I:METROPOL FRANCE</t>
  </si>
  <si>
    <t>ILCF362-01</t>
  </si>
  <si>
    <t>TOPICS FRENCH LIT I Self and Society</t>
  </si>
  <si>
    <t>ILCG102-01</t>
  </si>
  <si>
    <t>ELEM GERMAN II</t>
  </si>
  <si>
    <t>Leblans, Anne P.</t>
  </si>
  <si>
    <t>MWF 1:20 - 2:30 PM; MAIN Campus, Goodpaster Hall , Classroom</t>
  </si>
  <si>
    <t>ILCG206-01</t>
  </si>
  <si>
    <t>INTRO TO LIT IN GERMAN</t>
  </si>
  <si>
    <t>MWF 9:20 - 10:30 AM; MAIN Campus, Library , Small Media Room</t>
  </si>
  <si>
    <t>Library  306</t>
  </si>
  <si>
    <t>ILCG355-01</t>
  </si>
  <si>
    <t>GERMAN CULTURE AND CIV</t>
  </si>
  <si>
    <t>ILCS101-01</t>
  </si>
  <si>
    <t>ELEM SPANISH I</t>
  </si>
  <si>
    <t>Ruiz, Israel</t>
  </si>
  <si>
    <t>ILCS101-02</t>
  </si>
  <si>
    <t>ILCS110-01</t>
  </si>
  <si>
    <t>ACCELERATED ELEM SPANISH</t>
  </si>
  <si>
    <t>Olivares Henriquez, Maria M.</t>
  </si>
  <si>
    <t>MWF 10:40 - 11:50 AM; MAIN Campus, Montgomery Hall , Montgomery Hall - Rm 151</t>
  </si>
  <si>
    <t>ILCS110-02</t>
  </si>
  <si>
    <t>ILCS201-01</t>
  </si>
  <si>
    <t>INTERMED SPANISH I</t>
  </si>
  <si>
    <t>ILCS202-02</t>
  </si>
  <si>
    <t>INTERMED SPANISH II</t>
  </si>
  <si>
    <t>Ballesteros, Jose R.</t>
  </si>
  <si>
    <t>ILCS206-01</t>
  </si>
  <si>
    <t>INTRO TO LIT SPANISH</t>
  </si>
  <si>
    <t>Bartow, Joanna R.</t>
  </si>
  <si>
    <t>MW 2:40 - 4:30 PM; MAIN Campus, Library , Library Room 114</t>
  </si>
  <si>
    <t>ILCS368-01</t>
  </si>
  <si>
    <t>CONSTRUC NATIONALISM/CULT IDENT</t>
  </si>
  <si>
    <t>ILCS372-01</t>
  </si>
  <si>
    <t>MULTICULT CHAR EARLY MOD SPAIN</t>
  </si>
  <si>
    <t>LNGA102-01</t>
  </si>
  <si>
    <t>ELEMENTARY ANCIENT GREEK II</t>
  </si>
  <si>
    <t>Taber, Michael S.</t>
  </si>
  <si>
    <t>MWF 9:20 - 10:30 AM; MAIN Campus, Margaret Brent Hall , Classroom</t>
  </si>
  <si>
    <t>MATH131-01</t>
  </si>
  <si>
    <t>SURVEY OF MATHEMATICS Games, Puzzles and Politics</t>
  </si>
  <si>
    <t>Meadows, Alexander M.</t>
  </si>
  <si>
    <t>MATH151-01</t>
  </si>
  <si>
    <t>CALCULUS I</t>
  </si>
  <si>
    <t>Kung, David T.</t>
  </si>
  <si>
    <t>T 6:00 - 7:50 PM; MAIN Campus, Schaefer Hall , Lecture</t>
  </si>
  <si>
    <t>Schaefer Hall  161</t>
  </si>
  <si>
    <t>MATH151-02</t>
  </si>
  <si>
    <t>Moon, Heather A.</t>
  </si>
  <si>
    <t>W 6:00 - 7:50 PM; MAIN Campus, Schaefer Hall , Lecture</t>
  </si>
  <si>
    <t>MATH151-03</t>
  </si>
  <si>
    <t>Sterling, Ivan</t>
  </si>
  <si>
    <t>MWF 1:20 - 2:30 PM; MAIN Campus, Schaefer Hall , Lecture</t>
  </si>
  <si>
    <t>MATH152-01</t>
  </si>
  <si>
    <t>CALCULUS II</t>
  </si>
  <si>
    <t>Goldstine, Susan</t>
  </si>
  <si>
    <t>0/28</t>
  </si>
  <si>
    <t>Schaefer Hall  111</t>
  </si>
  <si>
    <t>MATH152-02</t>
  </si>
  <si>
    <t>M 6:00 - 7:50 PM; MAIN Campus, Schaefer Hall , Lecture</t>
  </si>
  <si>
    <t>MATH152-03</t>
  </si>
  <si>
    <t>Kose, Emek</t>
  </si>
  <si>
    <t>MWF 9:20 - 10:30 AM; MAIN Campus, Schaefer Hall , Computer lab/classroom</t>
  </si>
  <si>
    <t>MATH200-01</t>
  </si>
  <si>
    <t>DISCRETE MATHEMATICS</t>
  </si>
  <si>
    <t>TR 12:00 - 1:50 PM; MAIN Campus, Schaefer Hall , Lecture</t>
  </si>
  <si>
    <t>MATH221-01</t>
  </si>
  <si>
    <t>INTRODUCTION TO STATISTICS</t>
  </si>
  <si>
    <t>MWF 9:20 - 10:30 AM; MAIN Campus, Schaefer Hall , Classroom</t>
  </si>
  <si>
    <t>MATH255-01</t>
  </si>
  <si>
    <t>VECTOR CALCULUS</t>
  </si>
  <si>
    <t>Douglas, Casey J</t>
  </si>
  <si>
    <t>MATH256-01</t>
  </si>
  <si>
    <t>LINEAR ALGEBRA</t>
  </si>
  <si>
    <t>MATH256-02</t>
  </si>
  <si>
    <t>MATH281-01</t>
  </si>
  <si>
    <t>FOUNDATIONS OF MATHEMATICS</t>
  </si>
  <si>
    <t>MW 2:40 - 4:30 PM; MAIN Campus, Schaefer Hall , Lecture</t>
  </si>
  <si>
    <t>MATH281-02</t>
  </si>
  <si>
    <t>TR 2:00 - 3:50 PM; MAIN Campus, Schaefer Hall , Lecture</t>
  </si>
  <si>
    <t>MATH312-01</t>
  </si>
  <si>
    <t>DIFFERENTIAL EQUATIONS</t>
  </si>
  <si>
    <t>MATH312-02</t>
  </si>
  <si>
    <t>MATH322-01</t>
  </si>
  <si>
    <t>ALGEBRA II</t>
  </si>
  <si>
    <t>Ganzell, Sanford (Sandy)</t>
  </si>
  <si>
    <t>MATH322-02</t>
  </si>
  <si>
    <t>MATH352-01</t>
  </si>
  <si>
    <t>ANALYSIS II</t>
  </si>
  <si>
    <t>MATH415-01</t>
  </si>
  <si>
    <t>APPLIED STATISTICS</t>
  </si>
  <si>
    <t>MATH451-01</t>
  </si>
  <si>
    <t>COMPLEX ANALYSIS</t>
  </si>
  <si>
    <t>21/30</t>
  </si>
  <si>
    <t>MUST301-01</t>
  </si>
  <si>
    <t>MUSEUM EDUCATION</t>
  </si>
  <si>
    <t>Friesen, Peter A.</t>
  </si>
  <si>
    <t>MWF 1:20 - 2:30 PM; MAIN Campus, Kent Hall , Classroom</t>
  </si>
  <si>
    <t>MUST390-02</t>
  </si>
  <si>
    <t>TOPICS IN MUSEUM STUDIES The Artist Naturalist</t>
  </si>
  <si>
    <t>Montgomery Hall  025</t>
  </si>
  <si>
    <t>MUSC204-01</t>
  </si>
  <si>
    <t>MUSIC THEORY II</t>
  </si>
  <si>
    <t>Lambert, J. Sterling</t>
  </si>
  <si>
    <t>23/30</t>
  </si>
  <si>
    <t>MUSC205-01</t>
  </si>
  <si>
    <t>MUSIC IN HISTORY</t>
  </si>
  <si>
    <t>Lawrence, Deborah A.</t>
  </si>
  <si>
    <t>MUSC210-01</t>
  </si>
  <si>
    <t>MUSIC HISTORY SURVEY I</t>
  </si>
  <si>
    <t>MUSC304-01</t>
  </si>
  <si>
    <t>MUSIC THEORY IV</t>
  </si>
  <si>
    <t>Froom, David</t>
  </si>
  <si>
    <t>MUSC320-01</t>
  </si>
  <si>
    <t>MUSIC HISTORY SURVEY III</t>
  </si>
  <si>
    <t>MUSC321-01</t>
  </si>
  <si>
    <t>SPECIAL TOPICS IN MUSIC HISTORY</t>
  </si>
  <si>
    <t>MUSC342-01</t>
  </si>
  <si>
    <t>COUNTERPOINT</t>
  </si>
  <si>
    <t>21/25</t>
  </si>
  <si>
    <t>MUSC360-01</t>
  </si>
  <si>
    <t>CHORAL &amp; INSTRUMENTAL CONDUCTING</t>
  </si>
  <si>
    <t>Silberschlag, Jeffrey B.</t>
  </si>
  <si>
    <t>TR 12:00 - 1:50 PM; MAIN Campus, Montgomery Hall , Recital Room</t>
  </si>
  <si>
    <t>BIOL387-01</t>
  </si>
  <si>
    <t>SENSORY BIOLOGY</t>
  </si>
  <si>
    <t>BIOL419-01</t>
  </si>
  <si>
    <t>NEUROBIOLOGY</t>
  </si>
  <si>
    <t>NEUR201-01</t>
  </si>
  <si>
    <t>INTRO TO THE NEUROSCIENCES</t>
  </si>
  <si>
    <t>Jordan, Wesley P.</t>
  </si>
  <si>
    <t>13/35</t>
  </si>
  <si>
    <t>Mantell, James T.</t>
  </si>
  <si>
    <t>PSYC326-01</t>
  </si>
  <si>
    <t>PERCEPTION WITH LABORATORY</t>
  </si>
  <si>
    <t>MW 2:40 - 4:30 PM; MAIN Campus, Goodpaster Hall , Seminar Classroom</t>
  </si>
  <si>
    <t>PHIL101-01</t>
  </si>
  <si>
    <t>INTRO TO PHILOSOPHY</t>
  </si>
  <si>
    <t>Stein, Charles W.</t>
  </si>
  <si>
    <t>PHIL101-02</t>
  </si>
  <si>
    <t>TR 2:00 - 3:50 PM; MAIN Campus, Goodpaster Hall , Classroom</t>
  </si>
  <si>
    <t>PHIL120-01</t>
  </si>
  <si>
    <t>INTRO TO ETHICS</t>
  </si>
  <si>
    <t>Mun, Cecilea</t>
  </si>
  <si>
    <t>MWF 9:20 - 10:30 AM; MAIN Campus, Library , Library Room 114</t>
  </si>
  <si>
    <t>PHIL120-02</t>
  </si>
  <si>
    <t>MWF 10:40 - 11:50 AM; MAIN Campus, Library , Library Room 114</t>
  </si>
  <si>
    <t>PHIL120-03</t>
  </si>
  <si>
    <t>Cook Anderson, Sybol S.</t>
  </si>
  <si>
    <t>TR 10:00 - 11:50 AM; MAIN Campus, Margaret Brent Hall , Seminar</t>
  </si>
  <si>
    <t>PHIL280-01</t>
  </si>
  <si>
    <t>TOPICS IN PHILOSOPHY "Race"</t>
  </si>
  <si>
    <t>TR 2:00 - 3:50 PM; MAIN Campus, Margaret Brent Hall , Seminar</t>
  </si>
  <si>
    <t>PHIL301-01</t>
  </si>
  <si>
    <t>HIST WEST PHIL: MODERN PERIOD</t>
  </si>
  <si>
    <t>0/22</t>
  </si>
  <si>
    <t>TR 12:00 - 1:50 PM; MAIN Campus, Margaret Brent Hall , Seminar</t>
  </si>
  <si>
    <t>PHIL380-02</t>
  </si>
  <si>
    <t>PHIL410-01</t>
  </si>
  <si>
    <t>SOCIAL AND POLITICAL PHIL Inequality &amp; Democracy</t>
  </si>
  <si>
    <t>PHIL430-01</t>
  </si>
  <si>
    <t>ETHICAL THEORIES</t>
  </si>
  <si>
    <t>TR 10:00 - 11:50 AM; MAIN Campus, Margaret Brent Hall , Classroom</t>
  </si>
  <si>
    <t>PHYS122-01</t>
  </si>
  <si>
    <t>COLLEGE PHYSICS II</t>
  </si>
  <si>
    <t>34/50</t>
  </si>
  <si>
    <t>PHYS122L-01</t>
  </si>
  <si>
    <t>COLLEGE PHYSICS II LAB</t>
  </si>
  <si>
    <t>PHYS122L-02</t>
  </si>
  <si>
    <t>22/25</t>
  </si>
  <si>
    <t>PHYS142-01</t>
  </si>
  <si>
    <t>GENERAL PHYSICS II</t>
  </si>
  <si>
    <t>De Pree, Erin K.</t>
  </si>
  <si>
    <t>20/50</t>
  </si>
  <si>
    <t>PHYS142L-01</t>
  </si>
  <si>
    <t>GENERAL PHYSICS II LAB</t>
  </si>
  <si>
    <t>PHYS142L-02</t>
  </si>
  <si>
    <t>Milne, Michelle L.</t>
  </si>
  <si>
    <t>PHYS152-01</t>
  </si>
  <si>
    <t>FUNDAMENTALS OF PHYSICS II</t>
  </si>
  <si>
    <t>TR 10:00 - 11:50 AM; MAIN Campus, Schaefer Hall , Computer lab/classroom</t>
  </si>
  <si>
    <t>MWF 12:00 - 1:10 PM; MAIN Campus, Schaefer Hall , Computer lab/classroom</t>
  </si>
  <si>
    <t>PHYS311-01</t>
  </si>
  <si>
    <t>ELECTRONICS</t>
  </si>
  <si>
    <t>MWF 1:20 - 2:30 PM; MAIN Campus, Schaefer Hall , Lecture &amp; lab</t>
  </si>
  <si>
    <t>MW 2:40 - 4:30 PM; MAIN Campus, Schaefer Hall , Lecture &amp; lab</t>
  </si>
  <si>
    <t>Schaefer Hall  253</t>
  </si>
  <si>
    <t>PHYS312-01</t>
  </si>
  <si>
    <t>ADVANCED PHYSICS LAB</t>
  </si>
  <si>
    <t>Grossman, Joshua M.</t>
  </si>
  <si>
    <t>TR 12:00 - 1:50 PM; MAIN Campus, Schaefer Hall , Lecture &amp; lab</t>
  </si>
  <si>
    <t>TR 2:00 - 3:50 PM; MAIN Campus, Schaefer Hall , Lecture &amp; lab</t>
  </si>
  <si>
    <t>PHYS342-01</t>
  </si>
  <si>
    <t>MECHANICS</t>
  </si>
  <si>
    <t>PHYS351-01</t>
  </si>
  <si>
    <t>ELECTRICITY AND MAGNETISM</t>
  </si>
  <si>
    <t>PHYS475-01</t>
  </si>
  <si>
    <t>TOPICS IN APPLIED PHYSICS I Flight</t>
  </si>
  <si>
    <t>POSC100-01</t>
  </si>
  <si>
    <t>INTRO TO POLITICS</t>
  </si>
  <si>
    <t>Shafqat, Sahar</t>
  </si>
  <si>
    <t>POSC100-02</t>
  </si>
  <si>
    <t>TR 2:00 - 3:50 PM; MAIN Campus, Kent Hall , Classroom</t>
  </si>
  <si>
    <t>POSC200-01</t>
  </si>
  <si>
    <t>SCOPE AND METHODS OF POLITICAL SCIENCE</t>
  </si>
  <si>
    <t>POSC200-02</t>
  </si>
  <si>
    <t>TR 2:00 - 3:50 PM; MAIN Campus, Kent Hall , Political Science Lab</t>
  </si>
  <si>
    <t>POSC252-03</t>
  </si>
  <si>
    <t>MW 2:40 - 4:30 PM; MAIN Campus, Kent Hall , History Lab</t>
  </si>
  <si>
    <t>POSC311-01</t>
  </si>
  <si>
    <t>PUBLIC POLICY</t>
  </si>
  <si>
    <t>MW 2:40 - 4:30 PM; MAIN Campus, Kent Hall , Political Science Lab</t>
  </si>
  <si>
    <t>POSC385-01</t>
  </si>
  <si>
    <t>TOPICS IN POL SCI or PUB POLICY African Politics</t>
  </si>
  <si>
    <t>MWF 10:40 - 11:50 AM; MAIN Campus, Kent Hall , Sociology Lab</t>
  </si>
  <si>
    <t>POSC385-02</t>
  </si>
  <si>
    <t>TOPICS IN POL SCI or PUB POLICY American Indian Politics</t>
  </si>
  <si>
    <t>MWF 1:20 - 2:30 PM; MAIN Campus, Kent Hall , Political Science Lab</t>
  </si>
  <si>
    <t>POSC385-05</t>
  </si>
  <si>
    <t>TOPICS IN POL SCI or PUB POLICY Mexican Politics</t>
  </si>
  <si>
    <t>TR 2:00 - 3:50 PM; MAIN Campus, Kent Hall , Computer lab</t>
  </si>
  <si>
    <t>PSYC101-01</t>
  </si>
  <si>
    <t>INTRO TO PSYCHOLOGY</t>
  </si>
  <si>
    <t>Fraticelli, Ada I.</t>
  </si>
  <si>
    <t>TR 12:00 - 1:50 PM; MAIN Campus, Goodpaster Hall , Classroom</t>
  </si>
  <si>
    <t>PSYC101-03</t>
  </si>
  <si>
    <t>Foster, Nathaniel L.</t>
  </si>
  <si>
    <t>MWF 8:00 - 9:10 AM; MAIN Campus, Goodpaster Hall , Classroom</t>
  </si>
  <si>
    <t>PSYC205-01</t>
  </si>
  <si>
    <t>LEARNING AND COGNITION</t>
  </si>
  <si>
    <t>Platt, Richard D.</t>
  </si>
  <si>
    <t>PSYC205-02</t>
  </si>
  <si>
    <t>PSYC230-01</t>
  </si>
  <si>
    <t>LIFESPAN DEVELOPMENT</t>
  </si>
  <si>
    <t>Koenig, Cynthia S.</t>
  </si>
  <si>
    <t>PSYC230-02</t>
  </si>
  <si>
    <t>TR 8:00 - 9:50 AM; MAIN Campus, Goodpaster Hall , Classroom</t>
  </si>
  <si>
    <t>PSYC235-01</t>
  </si>
  <si>
    <t>PHYSIOLOGICAL AND SENSORY PSYCH.</t>
  </si>
  <si>
    <t>Kaplan, Jennifer D.</t>
  </si>
  <si>
    <t>TR 2:00 - 3:50 PM; MAIN Campus, Goodpaster Hall , Seminar Classroom</t>
  </si>
  <si>
    <t>PSYC280-01</t>
  </si>
  <si>
    <t>COUNSELING THEORIES AND METHODS</t>
  </si>
  <si>
    <t>Tallent, Kathleen A.</t>
  </si>
  <si>
    <t>PSYC280-02</t>
  </si>
  <si>
    <t>14/25</t>
  </si>
  <si>
    <t>PSYC301-01</t>
  </si>
  <si>
    <t>PSYCHOLOGICAL STATISTICS</t>
  </si>
  <si>
    <t>TR 10:00 - 11:50 AM; MAIN Campus, Goodpaster Hall , Computer Lab</t>
  </si>
  <si>
    <t>PSYC301-02</t>
  </si>
  <si>
    <t>Staley, Joshua A.</t>
  </si>
  <si>
    <t>TR 12:00 - 1:50 PM; MAIN Campus, Goodpaster Hall , Computer Lab</t>
  </si>
  <si>
    <t>PSYC301-03</t>
  </si>
  <si>
    <t>TR 2:00 - 3:50 PM; MAIN Campus, Goodpaster Hall , Computer Lab</t>
  </si>
  <si>
    <t>PSYC303-01</t>
  </si>
  <si>
    <t>WRITING &amp; RESEARCH METHODS</t>
  </si>
  <si>
    <t>MWF 10:40 - 11:50 AM; MAIN Campus, Goodpaster Hall , Computer Lab</t>
  </si>
  <si>
    <t>Goodpaster Hall  070</t>
  </si>
  <si>
    <t>PSYC303-02</t>
  </si>
  <si>
    <t>MWF 1:20 - 2:30 PM; MAIN Campus, Goodpaster Hall , Computer Lab</t>
  </si>
  <si>
    <t>PSYC320-01</t>
  </si>
  <si>
    <t>PSYCHOLOGY OF LEARNING</t>
  </si>
  <si>
    <t>Bailey, Aileen M.</t>
  </si>
  <si>
    <t>PSYC320L-01</t>
  </si>
  <si>
    <t>PSYCHOLOGY OF LEARNING LAB</t>
  </si>
  <si>
    <t>M 2:40 - 4:30 PM; MAIN Campus, Goodpaster Hall , Animal Lab</t>
  </si>
  <si>
    <t>Goodpaster Hall  060</t>
  </si>
  <si>
    <t>PSYC320L-02</t>
  </si>
  <si>
    <t>W 2:40 - 4:30 PM; MAIN Campus, Goodpaster Hall , Animal Lab</t>
  </si>
  <si>
    <t>PSYC326L-01</t>
  </si>
  <si>
    <t>PERCEPTION LABORATORY</t>
  </si>
  <si>
    <t>T 2:00 - 3:50 PM; MAIN Campus, Goodpaster Hall , Computer Lab</t>
  </si>
  <si>
    <t>T 2:00 - 3:50 PM; MAIN Campus, Goodpaster Hall , Large Group Observation</t>
  </si>
  <si>
    <t>Goodpaster Hall  22</t>
  </si>
  <si>
    <t>PSYC326L-02</t>
  </si>
  <si>
    <t>R 2:00 - 3:50 PM; MAIN Campus, Goodpaster Hall , Computer Lab</t>
  </si>
  <si>
    <t>R 2:00 - 3:50 PM; MAIN Campus, Goodpaster Hall , Large Group Observation</t>
  </si>
  <si>
    <t>PSYC331-01</t>
  </si>
  <si>
    <t>INFANT &amp; CHILD DEVELOPMENT</t>
  </si>
  <si>
    <t>Mirabile, Scott P.</t>
  </si>
  <si>
    <t>PSYC340-01</t>
  </si>
  <si>
    <t>ADV SOCIAL PSYCHOLOGY</t>
  </si>
  <si>
    <t>Tickle, Jennifer J.</t>
  </si>
  <si>
    <t>PSYC340L-01</t>
  </si>
  <si>
    <t>ADV SOCIAL PSYCHOLOGY LAB</t>
  </si>
  <si>
    <t>T 12:00 - 1:50 PM; MAIN Campus, Goodpaster Hall , Computer Lab</t>
  </si>
  <si>
    <t>PSYC340L-02</t>
  </si>
  <si>
    <t>R 12:00 - 1:50 PM; MAIN Campus, Goodpaster Hall , Computer Lab</t>
  </si>
  <si>
    <t>PSYC368-01</t>
  </si>
  <si>
    <t>PSYC370-01</t>
  </si>
  <si>
    <t>COUNSELING &amp; PSYCHOTHERAPY W/LAB</t>
  </si>
  <si>
    <t>Williams, Elizabeth N.</t>
  </si>
  <si>
    <t>0/24</t>
  </si>
  <si>
    <t>PSYC370L-01</t>
  </si>
  <si>
    <t>PSYCHOTHERAPY LAB</t>
  </si>
  <si>
    <t>T 12:00 - 1:50 PM; MAIN Campus, Goodpaster Hall , Interaction Lab</t>
  </si>
  <si>
    <t>Goodpaster Hall  006</t>
  </si>
  <si>
    <t>PSYC370L-02</t>
  </si>
  <si>
    <t>R 12:00 - 1:50 PM; MAIN Campus, Goodpaster Hall , Interaction Lab</t>
  </si>
  <si>
    <t>PSYC474-01</t>
  </si>
  <si>
    <t>PSYCHOLOGICAL ASSESSMENT</t>
  </si>
  <si>
    <t>MWF 9:20 - 10:30 AM; MAIN Campus, Goodpaster Hall , Large Group Observation</t>
  </si>
  <si>
    <t>PSYC490-01</t>
  </si>
  <si>
    <t>SENIOR SEMINAR</t>
  </si>
  <si>
    <t>PSYC490-02</t>
  </si>
  <si>
    <t>0/9</t>
  </si>
  <si>
    <t>RELG110-01</t>
  </si>
  <si>
    <t>INTRO TO THE STUDY OF RELIGIONS</t>
  </si>
  <si>
    <t>Von Kellenbach, Katharina</t>
  </si>
  <si>
    <t>RELG110-02</t>
  </si>
  <si>
    <t>RELG328-01</t>
  </si>
  <si>
    <t>TOPICS IN RELIG AND PSYCH "Jung's Psychology of the Soul"</t>
  </si>
  <si>
    <t>MWF 8:00 - 9:10 AM; MAIN Campus, Margaret Brent Hall , Classroom</t>
  </si>
  <si>
    <t>SCIE330-01</t>
  </si>
  <si>
    <t>SCIENCE EDUCATION: RESEARCH AND PRACTICE</t>
  </si>
  <si>
    <t>TR 8:00 - 9:50 AM; MAIN Campus, Goodpaster Hall , Seminar Classroom</t>
  </si>
  <si>
    <t>SOCI101-01</t>
  </si>
  <si>
    <t>INTRO TO SOCIOLOGY</t>
  </si>
  <si>
    <t>Osborn, Elizabeth A.</t>
  </si>
  <si>
    <t>TR 10:00 - 11:50 AM; MAIN Campus, Kent Hall , Smart Classroom</t>
  </si>
  <si>
    <t>SOCI101-02</t>
  </si>
  <si>
    <t>SOCI201-01</t>
  </si>
  <si>
    <t>SOCIAL STATISTICS</t>
  </si>
  <si>
    <t>Hicks, Louis E.</t>
  </si>
  <si>
    <t>MWF 9:20 - 10:30 AM; MAIN Campus, Kent Hall , Computer lab</t>
  </si>
  <si>
    <t>SOCI240-01</t>
  </si>
  <si>
    <t>SOCIAL INTERACTION</t>
  </si>
  <si>
    <t>Raney, Curt</t>
  </si>
  <si>
    <t>SOCI260-01</t>
  </si>
  <si>
    <t>SOCIOLOGICAL THEORY</t>
  </si>
  <si>
    <t>SOCI302-01</t>
  </si>
  <si>
    <t>MEDICAL SOCIOLOGY</t>
  </si>
  <si>
    <t>SOCI385-01</t>
  </si>
  <si>
    <t>RESEARCH METHODS</t>
  </si>
  <si>
    <t>SOCI490-01</t>
  </si>
  <si>
    <t>TFMS130-01</t>
  </si>
  <si>
    <t>IDEA INTO PERFORMANCE</t>
  </si>
  <si>
    <t>Rhoda, Mark A.</t>
  </si>
  <si>
    <t>TR 10:00 - 11:50 AM; MAIN Campus, Montgomery Hall , Montgomery Hall-Rm Thea</t>
  </si>
  <si>
    <t>Montgomery Hall  THEA</t>
  </si>
  <si>
    <t>TFMS171-01</t>
  </si>
  <si>
    <t>ELEMENTS OF DESIGN</t>
  </si>
  <si>
    <t>Potter, Spencer M.</t>
  </si>
  <si>
    <t>TFMS220-01</t>
  </si>
  <si>
    <t>INTRO FILM AND MEDIA STUDIES</t>
  </si>
  <si>
    <t>Klein, Joanne R.</t>
  </si>
  <si>
    <t>TR 2:00 - 3:50 PM; MAIN Campus, Montgomery Hall , TFMS classroom</t>
  </si>
  <si>
    <t>Montgomery Hall  111</t>
  </si>
  <si>
    <t>TFMS221-01</t>
  </si>
  <si>
    <t>FILM/MEDIA PRODUCTION MODES</t>
  </si>
  <si>
    <t>Ellsworth, David N.</t>
  </si>
  <si>
    <t>TR 12:00 - 1:50 PM; MAIN Campus, Montgomery Hall , TFMS classroom</t>
  </si>
  <si>
    <t>TFMS228-01</t>
  </si>
  <si>
    <t>MEDIA PRODUCTION I</t>
  </si>
  <si>
    <t>TFMS230-01</t>
  </si>
  <si>
    <t>ACTING I</t>
  </si>
  <si>
    <t>Steiger, Amy L.</t>
  </si>
  <si>
    <t>TR 12:00 - 1:50 PM; MAIN Campus, Montgomery Hall , Montgomery Hall-Rm Thea</t>
  </si>
  <si>
    <t>TFMS250-01</t>
  </si>
  <si>
    <t>MOVEMENT I</t>
  </si>
  <si>
    <t>MWF 9:20 - 10:30 AM; MAIN Campus, Montgomery Hall , Dance Room</t>
  </si>
  <si>
    <t>TFMS251-01</t>
  </si>
  <si>
    <t>INTRO TRAD AFRICAN DANCE</t>
  </si>
  <si>
    <t>King-Bailey, Marcia E.</t>
  </si>
  <si>
    <t>MW 2:40 - 4:30 PM; MAIN Campus, Montgomery Hall , Dance Room</t>
  </si>
  <si>
    <t>TFMS260-01</t>
  </si>
  <si>
    <t>TOPICS IN DANCE/MOVEMENT Beginning Ballet</t>
  </si>
  <si>
    <t>Stevens, Elyse M.</t>
  </si>
  <si>
    <t>TR 10:00 - 11:50 AM; MAIN Campus, Montgomery Hall , Dance Room</t>
  </si>
  <si>
    <t>TFMS300-01</t>
  </si>
  <si>
    <t>MODERN THEATER</t>
  </si>
  <si>
    <t>MWF 10:40 - 11:50 AM; MAIN Campus, Montgomery Hall , TFMS classroom</t>
  </si>
  <si>
    <t>TFMS320-01</t>
  </si>
  <si>
    <t>FILM HISTORY</t>
  </si>
  <si>
    <t>MW 2:40 - 4:30 PM; MAIN Campus, Montgomery Hall , TFMS classroom</t>
  </si>
  <si>
    <t>TFMS355-01</t>
  </si>
  <si>
    <t>MODERN DANCE II</t>
  </si>
  <si>
    <t>TR 2:00 - 3:50 PM; MAIN Campus, Montgomery Hall , Dance Room</t>
  </si>
  <si>
    <t>TFMS371-02</t>
  </si>
  <si>
    <t>PRODUCTION LAB</t>
  </si>
  <si>
    <t>Groupe, David V.</t>
  </si>
  <si>
    <t>W 2:30 - 5:30 PM; MAIN Campus</t>
  </si>
  <si>
    <t>TFMS371-03</t>
  </si>
  <si>
    <t>F 2:30 - 5:30 PM; MAIN Campus</t>
  </si>
  <si>
    <t>TFMS375-01</t>
  </si>
  <si>
    <t>COSTUME DESIGN FOR STAGE AND SCREEN</t>
  </si>
  <si>
    <t>0/8</t>
  </si>
  <si>
    <t>TR 10:00 - 11:50 AM; MAIN Campus, Montgomery Hall , Design Studio</t>
  </si>
  <si>
    <t>Montgomery Hall  163</t>
  </si>
  <si>
    <t>TFMS420-01</t>
  </si>
  <si>
    <t>MEDIATED BODIES: GENDER, RACE, AND CLASS ON STAGE AND SCREEN</t>
  </si>
  <si>
    <t>TR 10:00 - 11:50 AM; MAIN Campus, Montgomery Hall , TFMS classroom</t>
  </si>
  <si>
    <t>MW (total)</t>
  </si>
  <si>
    <t>MWF</t>
  </si>
  <si>
    <t>MW</t>
  </si>
  <si>
    <t>F</t>
  </si>
  <si>
    <t>NF</t>
  </si>
  <si>
    <t>Courses end by 6:00, are undergraduate, and are full credit courses</t>
  </si>
  <si>
    <t>(Had to count TuTh individually b/c they're labeled as "TR")</t>
  </si>
  <si>
    <t>Total F:</t>
  </si>
  <si>
    <t>Total NF:</t>
  </si>
  <si>
    <t>Column totals:</t>
  </si>
  <si>
    <t>Percent F:</t>
  </si>
  <si>
    <t>Total: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</si>
</sst>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Tahoma"/>
      <family val="2"/>
    </font>
    <font>
      <u/>
      <sz val="11"/>
      <color theme="10"/>
      <name val="Calibri"/>
      <family val="2"/>
      <scheme val="minor"/>
    </font>
    <font>
      <sz val="11"/>
      <color rgb="FF333333"/>
      <name val="Tahoma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DCDCD"/>
        <bgColor indexed="64"/>
      </patternFill>
    </fill>
    <fill>
      <patternFill patternType="solid">
        <fgColor rgb="FFEFEFEF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rgb="FFDDDDDD"/>
      </bottom>
      <diagonal/>
    </border>
    <border>
      <left/>
      <right/>
      <top style="medium">
        <color rgb="FFDDDDDD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77">
    <xf numFmtId="0" fontId="0" fillId="0" borderId="0" xfId="0"/>
    <xf numFmtId="0" fontId="2" fillId="0" borderId="0" xfId="1"/>
    <xf numFmtId="0" fontId="1" fillId="0" borderId="0" xfId="0" applyFont="1" applyAlignment="1">
      <alignment horizontal="left" vertical="center" indent="1"/>
    </xf>
    <xf numFmtId="0" fontId="0" fillId="2" borderId="0" xfId="0" applyFill="1"/>
    <xf numFmtId="0" fontId="2" fillId="2" borderId="0" xfId="1" applyFill="1" applyAlignment="1">
      <alignment vertical="top"/>
    </xf>
    <xf numFmtId="0" fontId="3" fillId="2" borderId="0" xfId="0" applyFont="1" applyFill="1" applyAlignment="1">
      <alignment vertical="top" wrapText="1"/>
    </xf>
    <xf numFmtId="0" fontId="3" fillId="2" borderId="0" xfId="0" applyFont="1" applyFill="1" applyAlignment="1">
      <alignment horizontal="left" vertical="center" wrapText="1" indent="1"/>
    </xf>
    <xf numFmtId="16" fontId="3" fillId="2" borderId="0" xfId="0" applyNumberFormat="1" applyFont="1" applyFill="1" applyAlignment="1">
      <alignment vertical="top"/>
    </xf>
    <xf numFmtId="14" fontId="3" fillId="2" borderId="0" xfId="0" applyNumberFormat="1" applyFont="1" applyFill="1" applyAlignment="1">
      <alignment vertical="top" wrapText="1"/>
    </xf>
    <xf numFmtId="0" fontId="3" fillId="3" borderId="0" xfId="0" applyFont="1" applyFill="1" applyAlignment="1">
      <alignment vertical="top" wrapText="1"/>
    </xf>
    <xf numFmtId="0" fontId="2" fillId="3" borderId="0" xfId="1" applyFill="1" applyAlignment="1">
      <alignment vertical="top"/>
    </xf>
    <xf numFmtId="0" fontId="3" fillId="3" borderId="0" xfId="0" applyFont="1" applyFill="1" applyAlignment="1">
      <alignment horizontal="left" vertical="center" wrapText="1" indent="1"/>
    </xf>
    <xf numFmtId="16" fontId="3" fillId="3" borderId="0" xfId="0" applyNumberFormat="1" applyFont="1" applyFill="1" applyAlignment="1">
      <alignment vertical="top"/>
    </xf>
    <xf numFmtId="14" fontId="3" fillId="3" borderId="0" xfId="0" applyNumberFormat="1" applyFont="1" applyFill="1" applyAlignment="1">
      <alignment vertical="top" wrapText="1"/>
    </xf>
    <xf numFmtId="0" fontId="3" fillId="3" borderId="0" xfId="0" applyFont="1" applyFill="1" applyAlignment="1">
      <alignment vertical="top"/>
    </xf>
    <xf numFmtId="0" fontId="3" fillId="2" borderId="0" xfId="0" applyFont="1" applyFill="1" applyAlignment="1">
      <alignment vertical="top"/>
    </xf>
    <xf numFmtId="0" fontId="3" fillId="2" borderId="1" xfId="0" applyFont="1" applyFill="1" applyBorder="1" applyAlignment="1">
      <alignment vertical="top" wrapText="1"/>
    </xf>
    <xf numFmtId="0" fontId="2" fillId="2" borderId="1" xfId="1" applyFill="1" applyBorder="1" applyAlignment="1">
      <alignment vertical="top"/>
    </xf>
    <xf numFmtId="0" fontId="3" fillId="2" borderId="1" xfId="0" applyFont="1" applyFill="1" applyBorder="1" applyAlignment="1">
      <alignment horizontal="left" vertical="center" wrapText="1" indent="1"/>
    </xf>
    <xf numFmtId="16" fontId="3" fillId="2" borderId="1" xfId="0" applyNumberFormat="1" applyFont="1" applyFill="1" applyBorder="1" applyAlignment="1">
      <alignment vertical="top"/>
    </xf>
    <xf numFmtId="14" fontId="3" fillId="2" borderId="1" xfId="0" applyNumberFormat="1" applyFont="1" applyFill="1" applyBorder="1" applyAlignment="1">
      <alignment vertical="top" wrapText="1"/>
    </xf>
    <xf numFmtId="0" fontId="3" fillId="3" borderId="1" xfId="0" applyFont="1" applyFill="1" applyBorder="1" applyAlignment="1">
      <alignment vertical="top" wrapText="1"/>
    </xf>
    <xf numFmtId="0" fontId="2" fillId="3" borderId="1" xfId="1" applyFill="1" applyBorder="1" applyAlignment="1">
      <alignment vertical="top"/>
    </xf>
    <xf numFmtId="0" fontId="3" fillId="3" borderId="1" xfId="0" applyFont="1" applyFill="1" applyBorder="1" applyAlignment="1">
      <alignment horizontal="left" vertical="center" wrapText="1" indent="1"/>
    </xf>
    <xf numFmtId="16" fontId="3" fillId="3" borderId="1" xfId="0" applyNumberFormat="1" applyFont="1" applyFill="1" applyBorder="1" applyAlignment="1">
      <alignment vertical="top"/>
    </xf>
    <xf numFmtId="14" fontId="3" fillId="3" borderId="1" xfId="0" applyNumberFormat="1" applyFont="1" applyFill="1" applyBorder="1" applyAlignment="1">
      <alignment vertical="top" wrapText="1"/>
    </xf>
    <xf numFmtId="0" fontId="3" fillId="3" borderId="1" xfId="0" applyFont="1" applyFill="1" applyBorder="1" applyAlignment="1">
      <alignment vertical="top"/>
    </xf>
    <xf numFmtId="0" fontId="3" fillId="2" borderId="0" xfId="0" applyFont="1" applyFill="1" applyAlignment="1">
      <alignment horizontal="left" vertical="center" wrapText="1" indent="1"/>
    </xf>
    <xf numFmtId="0" fontId="3" fillId="2" borderId="0" xfId="0" applyFont="1" applyFill="1" applyAlignment="1">
      <alignment vertical="top" wrapText="1"/>
    </xf>
    <xf numFmtId="14" fontId="3" fillId="2" borderId="0" xfId="0" applyNumberFormat="1" applyFont="1" applyFill="1" applyAlignment="1">
      <alignment vertical="top" wrapText="1"/>
    </xf>
    <xf numFmtId="0" fontId="2" fillId="2" borderId="0" xfId="1" applyFill="1" applyAlignment="1">
      <alignment vertical="top"/>
    </xf>
    <xf numFmtId="16" fontId="3" fillId="2" borderId="0" xfId="0" applyNumberFormat="1" applyFont="1" applyFill="1" applyAlignment="1">
      <alignment vertical="top"/>
    </xf>
    <xf numFmtId="0" fontId="3" fillId="2" borderId="0" xfId="0" applyFont="1" applyFill="1" applyAlignment="1">
      <alignment horizontal="left" vertical="center" wrapText="1" indent="1"/>
    </xf>
    <xf numFmtId="0" fontId="3" fillId="2" borderId="0" xfId="0" applyFont="1" applyFill="1" applyAlignment="1">
      <alignment vertical="top" wrapText="1"/>
    </xf>
    <xf numFmtId="14" fontId="3" fillId="2" borderId="0" xfId="0" applyNumberFormat="1" applyFont="1" applyFill="1" applyAlignment="1">
      <alignment vertical="top" wrapText="1"/>
    </xf>
    <xf numFmtId="0" fontId="2" fillId="2" borderId="0" xfId="1" applyFill="1" applyAlignment="1">
      <alignment vertical="top"/>
    </xf>
    <xf numFmtId="16" fontId="3" fillId="2" borderId="0" xfId="0" applyNumberFormat="1" applyFont="1" applyFill="1" applyAlignment="1">
      <alignment vertical="top"/>
    </xf>
    <xf numFmtId="0" fontId="3" fillId="2" borderId="0" xfId="0" applyFont="1" applyFill="1" applyAlignment="1">
      <alignment vertical="top"/>
    </xf>
    <xf numFmtId="0" fontId="3" fillId="3" borderId="0" xfId="0" applyFont="1" applyFill="1" applyAlignment="1">
      <alignment vertical="top" wrapText="1"/>
    </xf>
    <xf numFmtId="0" fontId="2" fillId="3" borderId="0" xfId="1" applyFill="1" applyAlignment="1">
      <alignment vertical="top"/>
    </xf>
    <xf numFmtId="0" fontId="3" fillId="3" borderId="0" xfId="0" applyFont="1" applyFill="1" applyAlignment="1">
      <alignment horizontal="left" vertical="center" wrapText="1" indent="1"/>
    </xf>
    <xf numFmtId="0" fontId="3" fillId="3" borderId="0" xfId="0" applyFont="1" applyFill="1" applyAlignment="1">
      <alignment vertical="top"/>
    </xf>
    <xf numFmtId="14" fontId="3" fillId="3" borderId="0" xfId="0" applyNumberFormat="1" applyFont="1" applyFill="1" applyAlignment="1">
      <alignment vertical="top" wrapText="1"/>
    </xf>
    <xf numFmtId="16" fontId="3" fillId="3" borderId="0" xfId="0" applyNumberFormat="1" applyFont="1" applyFill="1" applyAlignment="1">
      <alignment vertical="top"/>
    </xf>
    <xf numFmtId="0" fontId="3" fillId="2" borderId="1" xfId="0" applyFont="1" applyFill="1" applyBorder="1" applyAlignment="1">
      <alignment vertical="top" wrapText="1"/>
    </xf>
    <xf numFmtId="0" fontId="2" fillId="2" borderId="1" xfId="1" applyFill="1" applyBorder="1" applyAlignment="1">
      <alignment vertical="top"/>
    </xf>
    <xf numFmtId="0" fontId="3" fillId="2" borderId="1" xfId="0" applyFont="1" applyFill="1" applyBorder="1" applyAlignment="1">
      <alignment horizontal="left" vertical="center" wrapText="1" indent="1"/>
    </xf>
    <xf numFmtId="0" fontId="3" fillId="2" borderId="1" xfId="0" applyFont="1" applyFill="1" applyBorder="1" applyAlignment="1">
      <alignment vertical="top"/>
    </xf>
    <xf numFmtId="14" fontId="3" fillId="2" borderId="1" xfId="0" applyNumberFormat="1" applyFont="1" applyFill="1" applyBorder="1" applyAlignment="1">
      <alignment vertical="top" wrapText="1"/>
    </xf>
    <xf numFmtId="17" fontId="3" fillId="2" borderId="0" xfId="0" applyNumberFormat="1" applyFont="1" applyFill="1" applyAlignment="1">
      <alignment vertical="top"/>
    </xf>
    <xf numFmtId="17" fontId="3" fillId="3" borderId="0" xfId="0" applyNumberFormat="1" applyFont="1" applyFill="1" applyAlignment="1">
      <alignment vertical="top"/>
    </xf>
    <xf numFmtId="17" fontId="3" fillId="3" borderId="1" xfId="0" applyNumberFormat="1" applyFont="1" applyFill="1" applyBorder="1" applyAlignment="1">
      <alignment vertical="top"/>
    </xf>
    <xf numFmtId="0" fontId="0" fillId="0" borderId="0" xfId="0" applyNumberFormat="1"/>
    <xf numFmtId="0" fontId="4" fillId="0" borderId="0" xfId="0" applyFont="1"/>
    <xf numFmtId="0" fontId="3" fillId="2" borderId="0" xfId="0" applyFont="1" applyFill="1" applyAlignment="1">
      <alignment vertical="top" wrapText="1"/>
    </xf>
    <xf numFmtId="14" fontId="3" fillId="2" borderId="0" xfId="0" applyNumberFormat="1" applyFont="1" applyFill="1" applyAlignment="1">
      <alignment vertical="top" wrapText="1"/>
    </xf>
    <xf numFmtId="0" fontId="2" fillId="2" borderId="0" xfId="1" applyFill="1" applyAlignment="1">
      <alignment vertical="top"/>
    </xf>
    <xf numFmtId="16" fontId="3" fillId="2" borderId="0" xfId="0" applyNumberFormat="1" applyFont="1" applyFill="1" applyAlignment="1">
      <alignment vertical="top"/>
    </xf>
    <xf numFmtId="0" fontId="3" fillId="3" borderId="0" xfId="0" applyFont="1" applyFill="1" applyAlignment="1">
      <alignment vertical="top" wrapText="1"/>
    </xf>
    <xf numFmtId="0" fontId="2" fillId="3" borderId="0" xfId="1" applyFill="1" applyAlignment="1">
      <alignment vertical="top"/>
    </xf>
    <xf numFmtId="0" fontId="3" fillId="3" borderId="0" xfId="0" applyFont="1" applyFill="1" applyAlignment="1">
      <alignment horizontal="left" vertical="center" wrapText="1" indent="1"/>
    </xf>
    <xf numFmtId="16" fontId="3" fillId="3" borderId="0" xfId="0" applyNumberFormat="1" applyFont="1" applyFill="1" applyAlignment="1">
      <alignment vertical="top"/>
    </xf>
    <xf numFmtId="14" fontId="3" fillId="3" borderId="0" xfId="0" applyNumberFormat="1" applyFont="1" applyFill="1" applyAlignment="1">
      <alignment vertical="top" wrapText="1"/>
    </xf>
    <xf numFmtId="0" fontId="3" fillId="2" borderId="0" xfId="0" applyFont="1" applyFill="1" applyAlignment="1">
      <alignment horizontal="left" vertical="center" wrapText="1" indent="1"/>
    </xf>
    <xf numFmtId="0" fontId="3" fillId="2" borderId="0" xfId="0" applyFont="1" applyFill="1" applyAlignment="1">
      <alignment vertical="top"/>
    </xf>
    <xf numFmtId="0" fontId="3" fillId="3" borderId="0" xfId="0" applyFont="1" applyFill="1" applyAlignment="1">
      <alignment vertical="top"/>
    </xf>
    <xf numFmtId="17" fontId="3" fillId="3" borderId="0" xfId="0" applyNumberFormat="1" applyFont="1" applyFill="1" applyAlignment="1">
      <alignment vertical="top"/>
    </xf>
    <xf numFmtId="0" fontId="3" fillId="2" borderId="1" xfId="0" applyFont="1" applyFill="1" applyBorder="1" applyAlignment="1">
      <alignment vertical="top" wrapText="1"/>
    </xf>
    <xf numFmtId="0" fontId="2" fillId="2" borderId="1" xfId="1" applyFill="1" applyBorder="1" applyAlignment="1">
      <alignment vertical="top"/>
    </xf>
    <xf numFmtId="0" fontId="3" fillId="2" borderId="1" xfId="0" applyFont="1" applyFill="1" applyBorder="1" applyAlignment="1">
      <alignment horizontal="left" vertical="center" wrapText="1" indent="1"/>
    </xf>
    <xf numFmtId="0" fontId="3" fillId="2" borderId="1" xfId="0" applyFont="1" applyFill="1" applyBorder="1" applyAlignment="1">
      <alignment vertical="top"/>
    </xf>
    <xf numFmtId="14" fontId="3" fillId="2" borderId="1" xfId="0" applyNumberFormat="1" applyFont="1" applyFill="1" applyBorder="1" applyAlignment="1">
      <alignment vertical="top" wrapText="1"/>
    </xf>
    <xf numFmtId="0" fontId="2" fillId="2" borderId="2" xfId="1" applyFill="1" applyBorder="1" applyAlignment="1">
      <alignment vertical="top"/>
    </xf>
    <xf numFmtId="0" fontId="3" fillId="2" borderId="2" xfId="0" applyFont="1" applyFill="1" applyBorder="1" applyAlignment="1">
      <alignment vertical="top" wrapText="1"/>
    </xf>
    <xf numFmtId="0" fontId="3" fillId="2" borderId="2" xfId="0" applyFont="1" applyFill="1" applyBorder="1" applyAlignment="1">
      <alignment horizontal="left" vertical="center" wrapText="1" indent="1"/>
    </xf>
    <xf numFmtId="0" fontId="3" fillId="2" borderId="2" xfId="0" applyFont="1" applyFill="1" applyBorder="1" applyAlignment="1">
      <alignment vertical="top"/>
    </xf>
    <xf numFmtId="14" fontId="3" fillId="2" borderId="2" xfId="0" applyNumberFormat="1" applyFont="1" applyFill="1" applyBorder="1" applyAlignment="1">
      <alignment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javascript:__doPostBack('pg0$V$dgCourses$sec2$row22$lnkCourse','')" TargetMode="External"/><Relationship Id="rId299" Type="http://schemas.openxmlformats.org/officeDocument/2006/relationships/hyperlink" Target="javascript:__doPostBack('pg0$V$dgCourses$sec2$row12$lnkCourse','')" TargetMode="External"/><Relationship Id="rId21" Type="http://schemas.openxmlformats.org/officeDocument/2006/relationships/hyperlink" Target="javascript:__doPostBack('pg0$V$dgCourses$sec2$row16$lnkCourse','')" TargetMode="External"/><Relationship Id="rId63" Type="http://schemas.openxmlformats.org/officeDocument/2006/relationships/hyperlink" Target="javascript:__doPostBack('pg0$V$dgCourses$sec2$row38$lnkCourse','')" TargetMode="External"/><Relationship Id="rId159" Type="http://schemas.openxmlformats.org/officeDocument/2006/relationships/hyperlink" Target="javascript:__doPostBack('pg0$V$dgCourses$sec2$row6$lnkCourse','')" TargetMode="External"/><Relationship Id="rId324" Type="http://schemas.openxmlformats.org/officeDocument/2006/relationships/hyperlink" Target="javascript:__doPostBack('pg0$V$dgCourses$sec2$row12$lnkCourse','')" TargetMode="External"/><Relationship Id="rId366" Type="http://schemas.openxmlformats.org/officeDocument/2006/relationships/hyperlink" Target="javascript:__doPostBack('pg0$V$dgCourses$sec2$row60$lnkCourse','')" TargetMode="External"/><Relationship Id="rId170" Type="http://schemas.openxmlformats.org/officeDocument/2006/relationships/hyperlink" Target="javascript:__doPostBack('pg0$V$dgCourses$sec2$row28$lnkCourse','')" TargetMode="External"/><Relationship Id="rId226" Type="http://schemas.openxmlformats.org/officeDocument/2006/relationships/hyperlink" Target="javascript:__doPostBack('pg0$V$dgCourses$sec2$row32$lnkCourse','')" TargetMode="External"/><Relationship Id="rId268" Type="http://schemas.openxmlformats.org/officeDocument/2006/relationships/hyperlink" Target="javascript:__doPostBack('pg0$V$dgCourses$sec2$row34$lnkCourse','')" TargetMode="External"/><Relationship Id="rId32" Type="http://schemas.openxmlformats.org/officeDocument/2006/relationships/hyperlink" Target="javascript:__doPostBack('pg0$V$dgCourses$sec2$row12$lnkCourse','')" TargetMode="External"/><Relationship Id="rId74" Type="http://schemas.openxmlformats.org/officeDocument/2006/relationships/hyperlink" Target="javascript:__doPostBack('pg0$V$dgCourses$sec2$row12$lnkCourse','')" TargetMode="External"/><Relationship Id="rId128" Type="http://schemas.openxmlformats.org/officeDocument/2006/relationships/hyperlink" Target="javascript:__doPostBack('pg0$V$dgCourses$sec2$row6$lnkCourse','')" TargetMode="External"/><Relationship Id="rId335" Type="http://schemas.openxmlformats.org/officeDocument/2006/relationships/hyperlink" Target="javascript:__doPostBack('pg0$V$dgCourses$sec2$row38$lnkCourse','')" TargetMode="External"/><Relationship Id="rId377" Type="http://schemas.openxmlformats.org/officeDocument/2006/relationships/hyperlink" Target="javascript:__doPostBack('pg0$V$dgCourses$sec2$row2$lnkCourse','')" TargetMode="External"/><Relationship Id="rId5" Type="http://schemas.openxmlformats.org/officeDocument/2006/relationships/hyperlink" Target="javascript:__doPostBack('pg0$V$dgCourses$sec2$row6$lnkCourse','')" TargetMode="External"/><Relationship Id="rId95" Type="http://schemas.openxmlformats.org/officeDocument/2006/relationships/hyperlink" Target="javascript:__doPostBack('pg0$V$dgCourses$sec2$row54$lnkCourse','')" TargetMode="External"/><Relationship Id="rId160" Type="http://schemas.openxmlformats.org/officeDocument/2006/relationships/hyperlink" Target="javascript:__doPostBack('pg0$V$dgCourses$sec2$row8$lnkCourse','')" TargetMode="External"/><Relationship Id="rId181" Type="http://schemas.openxmlformats.org/officeDocument/2006/relationships/hyperlink" Target="javascript:__doPostBack('pg0$V$dgCourses$sec2$row58$lnkCourse','')" TargetMode="External"/><Relationship Id="rId216" Type="http://schemas.openxmlformats.org/officeDocument/2006/relationships/hyperlink" Target="javascript:__doPostBack('pg0$V$dgCourses$sec2$row12$lnkCourse','')" TargetMode="External"/><Relationship Id="rId237" Type="http://schemas.openxmlformats.org/officeDocument/2006/relationships/hyperlink" Target="javascript:__doPostBack('pg0$V$dgCourses$sec2$row18$lnkCourse','')" TargetMode="External"/><Relationship Id="rId402" Type="http://schemas.openxmlformats.org/officeDocument/2006/relationships/hyperlink" Target="javascript:__doPostBack('pg0$V$dgCourses$sec2$row32$lnkCourse','')" TargetMode="External"/><Relationship Id="rId258" Type="http://schemas.openxmlformats.org/officeDocument/2006/relationships/hyperlink" Target="javascript:__doPostBack('pg0$V$dgCourses$sec2$row14$lnkCourse','')" TargetMode="External"/><Relationship Id="rId279" Type="http://schemas.openxmlformats.org/officeDocument/2006/relationships/hyperlink" Target="javascript:__doPostBack('pg0$V$dgCourses$sec2$row14$lnkCourse','')" TargetMode="External"/><Relationship Id="rId22" Type="http://schemas.openxmlformats.org/officeDocument/2006/relationships/hyperlink" Target="javascript:__doPostBack('pg0$V$dgCourses$sec2$row18$lnkCourse','')" TargetMode="External"/><Relationship Id="rId43" Type="http://schemas.openxmlformats.org/officeDocument/2006/relationships/hyperlink" Target="javascript:__doPostBack('pg0$V$dgCourses$sec2$row4$lnkCourse','')" TargetMode="External"/><Relationship Id="rId64" Type="http://schemas.openxmlformats.org/officeDocument/2006/relationships/hyperlink" Target="javascript:__doPostBack('pg0$V$dgCourses$sec2$row40$lnkCourse','')" TargetMode="External"/><Relationship Id="rId118" Type="http://schemas.openxmlformats.org/officeDocument/2006/relationships/hyperlink" Target="javascript:__doPostBack('pg0$V$dgCourses$sec2$row24$lnkCourse','')" TargetMode="External"/><Relationship Id="rId139" Type="http://schemas.openxmlformats.org/officeDocument/2006/relationships/hyperlink" Target="javascript:__doPostBack('pg0$V$dgCourses$sec2$row28$lnkCourse','')" TargetMode="External"/><Relationship Id="rId290" Type="http://schemas.openxmlformats.org/officeDocument/2006/relationships/hyperlink" Target="javascript:__doPostBack('pg0$V$dgCourses$sec2$row6$lnkCourse','')" TargetMode="External"/><Relationship Id="rId304" Type="http://schemas.openxmlformats.org/officeDocument/2006/relationships/hyperlink" Target="javascript:__doPostBack('pg0$V$dgCourses$sec2$row22$lnkCourse','')" TargetMode="External"/><Relationship Id="rId325" Type="http://schemas.openxmlformats.org/officeDocument/2006/relationships/hyperlink" Target="javascript:__doPostBack('pg0$V$dgCourses$sec2$row14$lnkCourse','')" TargetMode="External"/><Relationship Id="rId346" Type="http://schemas.openxmlformats.org/officeDocument/2006/relationships/hyperlink" Target="javascript:__doPostBack('pg0$V$dgCourses$sec2$row20$lnkCourse','')" TargetMode="External"/><Relationship Id="rId367" Type="http://schemas.openxmlformats.org/officeDocument/2006/relationships/hyperlink" Target="javascript:__doPostBack('pg0$V$dgCourses$sec2$row62$lnkCourse','')" TargetMode="External"/><Relationship Id="rId388" Type="http://schemas.openxmlformats.org/officeDocument/2006/relationships/hyperlink" Target="javascript:__doPostBack('pg0$V$dgCourses$sec2$row4$lnkCourse','')" TargetMode="External"/><Relationship Id="rId85" Type="http://schemas.openxmlformats.org/officeDocument/2006/relationships/hyperlink" Target="javascript:__doPostBack('pg0$V$dgCourses$sec2$row34$lnkCourse','')" TargetMode="External"/><Relationship Id="rId150" Type="http://schemas.openxmlformats.org/officeDocument/2006/relationships/hyperlink" Target="javascript:__doPostBack('pg0$V$dgCourses$sec2$row4$lnkCourse','')" TargetMode="External"/><Relationship Id="rId171" Type="http://schemas.openxmlformats.org/officeDocument/2006/relationships/hyperlink" Target="javascript:__doPostBack('pg0$V$dgCourses$sec2$row30$lnkCourse','')" TargetMode="External"/><Relationship Id="rId192" Type="http://schemas.openxmlformats.org/officeDocument/2006/relationships/hyperlink" Target="javascript:__doPostBack('pg0$V$dgCourses$sec2$row22$lnkCourse','')" TargetMode="External"/><Relationship Id="rId206" Type="http://schemas.openxmlformats.org/officeDocument/2006/relationships/hyperlink" Target="javascript:__doPostBack('pg0$V$dgCourses$sec2$row50$lnkCourse','')" TargetMode="External"/><Relationship Id="rId227" Type="http://schemas.openxmlformats.org/officeDocument/2006/relationships/hyperlink" Target="javascript:__doPostBack('pg0$V$dgCourses$sec2$row2$lnkCourse','')" TargetMode="External"/><Relationship Id="rId413" Type="http://schemas.openxmlformats.org/officeDocument/2006/relationships/printerSettings" Target="../printerSettings/printerSettings1.bin"/><Relationship Id="rId248" Type="http://schemas.openxmlformats.org/officeDocument/2006/relationships/hyperlink" Target="javascript:__doPostBack('pg0$V$dgCourses$sec2$row18$lnkCourse','')" TargetMode="External"/><Relationship Id="rId269" Type="http://schemas.openxmlformats.org/officeDocument/2006/relationships/hyperlink" Target="javascript:__doPostBack('pg0$V$dgCourses$sec2$row36$lnkCourse','')" TargetMode="External"/><Relationship Id="rId12" Type="http://schemas.openxmlformats.org/officeDocument/2006/relationships/hyperlink" Target="javascript:__doPostBack('pg0$V$dgCourses$sec2$row20$lnkCourse','')" TargetMode="External"/><Relationship Id="rId33" Type="http://schemas.openxmlformats.org/officeDocument/2006/relationships/hyperlink" Target="javascript:__doPostBack('pg0$V$dgCourses$sec2$row14$lnkCourse','')" TargetMode="External"/><Relationship Id="rId108" Type="http://schemas.openxmlformats.org/officeDocument/2006/relationships/hyperlink" Target="javascript:__doPostBack('pg0$V$dgCourses$sec2$row4$lnkCourse','')" TargetMode="External"/><Relationship Id="rId129" Type="http://schemas.openxmlformats.org/officeDocument/2006/relationships/hyperlink" Target="javascript:__doPostBack('pg0$V$dgCourses$sec2$row8$lnkCourse','')" TargetMode="External"/><Relationship Id="rId280" Type="http://schemas.openxmlformats.org/officeDocument/2006/relationships/hyperlink" Target="javascript:__doPostBack('pg0$V$dgCourses$sec2$row4$lnkCourse','')" TargetMode="External"/><Relationship Id="rId315" Type="http://schemas.openxmlformats.org/officeDocument/2006/relationships/hyperlink" Target="javascript:__doPostBack('pg0$V$dgCourses$sec2$row18$lnkCourse','')" TargetMode="External"/><Relationship Id="rId336" Type="http://schemas.openxmlformats.org/officeDocument/2006/relationships/hyperlink" Target="javascript:__doPostBack('pg0$V$dgCourses$sec2$row40$lnkCourse','')" TargetMode="External"/><Relationship Id="rId357" Type="http://schemas.openxmlformats.org/officeDocument/2006/relationships/hyperlink" Target="javascript:__doPostBack('pg0$V$dgCourses$sec2$row42$lnkCourse','')" TargetMode="External"/><Relationship Id="rId54" Type="http://schemas.openxmlformats.org/officeDocument/2006/relationships/hyperlink" Target="javascript:__doPostBack('pg0$V$dgCourses$sec2$row20$lnkCourse','')" TargetMode="External"/><Relationship Id="rId75" Type="http://schemas.openxmlformats.org/officeDocument/2006/relationships/hyperlink" Target="javascript:__doPostBack('pg0$V$dgCourses$sec2$row14$lnkCourse','')" TargetMode="External"/><Relationship Id="rId96" Type="http://schemas.openxmlformats.org/officeDocument/2006/relationships/hyperlink" Target="javascript:__doPostBack('pg0$V$dgCourses$sec2$row56$lnkCourse','')" TargetMode="External"/><Relationship Id="rId140" Type="http://schemas.openxmlformats.org/officeDocument/2006/relationships/hyperlink" Target="javascript:__doPostBack('pg0$V$dgCourses$sec2$row30$lnkCourse','')" TargetMode="External"/><Relationship Id="rId161" Type="http://schemas.openxmlformats.org/officeDocument/2006/relationships/hyperlink" Target="javascript:__doPostBack('pg0$V$dgCourses$sec2$row10$lnkCourse','')" TargetMode="External"/><Relationship Id="rId182" Type="http://schemas.openxmlformats.org/officeDocument/2006/relationships/hyperlink" Target="javascript:__doPostBack('pg0$V$dgCourses$sec2$row2$lnkCourse','')" TargetMode="External"/><Relationship Id="rId217" Type="http://schemas.openxmlformats.org/officeDocument/2006/relationships/hyperlink" Target="javascript:__doPostBack('pg0$V$dgCourses$sec2$row14$lnkCourse','')" TargetMode="External"/><Relationship Id="rId378" Type="http://schemas.openxmlformats.org/officeDocument/2006/relationships/hyperlink" Target="javascript:__doPostBack('pg0$V$dgCourses$sec2$row2$lnkCourse','')" TargetMode="External"/><Relationship Id="rId399" Type="http://schemas.openxmlformats.org/officeDocument/2006/relationships/hyperlink" Target="javascript:__doPostBack('pg0$V$dgCourses$sec2$row26$lnkCourse','')" TargetMode="External"/><Relationship Id="rId403" Type="http://schemas.openxmlformats.org/officeDocument/2006/relationships/hyperlink" Target="javascript:__doPostBack('pg0$V$dgCourses$sec2$row34$lnkCourse','')" TargetMode="External"/><Relationship Id="rId6" Type="http://schemas.openxmlformats.org/officeDocument/2006/relationships/hyperlink" Target="javascript:__doPostBack('pg0$V$dgCourses$sec2$row8$lnkCourse','')" TargetMode="External"/><Relationship Id="rId238" Type="http://schemas.openxmlformats.org/officeDocument/2006/relationships/hyperlink" Target="javascript:__doPostBack('pg0$V$dgCourses$sec2$row2$lnkCourse','')" TargetMode="External"/><Relationship Id="rId259" Type="http://schemas.openxmlformats.org/officeDocument/2006/relationships/hyperlink" Target="javascript:__doPostBack('pg0$V$dgCourses$sec2$row16$lnkCourse','')" TargetMode="External"/><Relationship Id="rId23" Type="http://schemas.openxmlformats.org/officeDocument/2006/relationships/hyperlink" Target="javascript:__doPostBack('pg0$V$dgCourses$sec2$row2$lnkCourse','')" TargetMode="External"/><Relationship Id="rId119" Type="http://schemas.openxmlformats.org/officeDocument/2006/relationships/hyperlink" Target="javascript:__doPostBack('pg0$V$dgCourses$sec2$row28$lnkCourse','')" TargetMode="External"/><Relationship Id="rId270" Type="http://schemas.openxmlformats.org/officeDocument/2006/relationships/hyperlink" Target="javascript:__doPostBack('pg0$V$dgCourses$sec2$row38$lnkCourse','')" TargetMode="External"/><Relationship Id="rId291" Type="http://schemas.openxmlformats.org/officeDocument/2006/relationships/hyperlink" Target="javascript:__doPostBack('pg0$V$dgCourses$sec2$row8$lnkCourse','')" TargetMode="External"/><Relationship Id="rId305" Type="http://schemas.openxmlformats.org/officeDocument/2006/relationships/hyperlink" Target="javascript:__doPostBack('pg0$V$dgCourses$sec2$row24$lnkCourse','')" TargetMode="External"/><Relationship Id="rId326" Type="http://schemas.openxmlformats.org/officeDocument/2006/relationships/hyperlink" Target="javascript:__doPostBack('pg0$V$dgCourses$sec2$row16$lnkCourse','')" TargetMode="External"/><Relationship Id="rId347" Type="http://schemas.openxmlformats.org/officeDocument/2006/relationships/hyperlink" Target="javascript:__doPostBack('pg0$V$dgCourses$sec2$row22$lnkCourse','')" TargetMode="External"/><Relationship Id="rId44" Type="http://schemas.openxmlformats.org/officeDocument/2006/relationships/hyperlink" Target="javascript:__doPostBack('pg0$V$dgCourses$sec2$row6$lnkCourse','')" TargetMode="External"/><Relationship Id="rId65" Type="http://schemas.openxmlformats.org/officeDocument/2006/relationships/hyperlink" Target="javascript:__doPostBack('pg0$V$dgCourses$sec2$row4$lnkCourse','')" TargetMode="External"/><Relationship Id="rId86" Type="http://schemas.openxmlformats.org/officeDocument/2006/relationships/hyperlink" Target="javascript:__doPostBack('pg0$V$dgCourses$sec2$row36$lnkCourse','')" TargetMode="External"/><Relationship Id="rId130" Type="http://schemas.openxmlformats.org/officeDocument/2006/relationships/hyperlink" Target="javascript:__doPostBack('pg0$V$dgCourses$sec2$row10$lnkCourse','')" TargetMode="External"/><Relationship Id="rId151" Type="http://schemas.openxmlformats.org/officeDocument/2006/relationships/hyperlink" Target="javascript:__doPostBack('pg0$V$dgCourses$sec2$row6$lnkCourse','')" TargetMode="External"/><Relationship Id="rId368" Type="http://schemas.openxmlformats.org/officeDocument/2006/relationships/hyperlink" Target="javascript:__doPostBack('pg0$V$dgCourses$sec2$row2$lnkCourse','')" TargetMode="External"/><Relationship Id="rId389" Type="http://schemas.openxmlformats.org/officeDocument/2006/relationships/hyperlink" Target="javascript:__doPostBack('pg0$V$dgCourses$sec2$row6$lnkCourse','')" TargetMode="External"/><Relationship Id="rId172" Type="http://schemas.openxmlformats.org/officeDocument/2006/relationships/hyperlink" Target="javascript:__doPostBack('pg0$V$dgCourses$sec2$row32$lnkCourse','')" TargetMode="External"/><Relationship Id="rId193" Type="http://schemas.openxmlformats.org/officeDocument/2006/relationships/hyperlink" Target="javascript:__doPostBack('pg0$V$dgCourses$sec2$row24$lnkCourse','')" TargetMode="External"/><Relationship Id="rId207" Type="http://schemas.openxmlformats.org/officeDocument/2006/relationships/hyperlink" Target="javascript:__doPostBack('pg0$V$dgCourses$sec2$row52$lnkCourse','')" TargetMode="External"/><Relationship Id="rId228" Type="http://schemas.openxmlformats.org/officeDocument/2006/relationships/hyperlink" Target="javascript:__doPostBack('pg0$V$dgCourses$sec2$row4$lnkCourse','')" TargetMode="External"/><Relationship Id="rId249" Type="http://schemas.openxmlformats.org/officeDocument/2006/relationships/hyperlink" Target="javascript:__doPostBack('pg0$V$dgCourses$sec2$row20$lnkCourse','')" TargetMode="External"/><Relationship Id="rId13" Type="http://schemas.openxmlformats.org/officeDocument/2006/relationships/hyperlink" Target="javascript:__doPostBack('pg0$V$dgCourses$sec2$row22$lnkCourse','')" TargetMode="External"/><Relationship Id="rId109" Type="http://schemas.openxmlformats.org/officeDocument/2006/relationships/hyperlink" Target="javascript:__doPostBack('pg0$V$dgCourses$sec2$row6$lnkCourse','')" TargetMode="External"/><Relationship Id="rId260" Type="http://schemas.openxmlformats.org/officeDocument/2006/relationships/hyperlink" Target="javascript:__doPostBack('pg0$V$dgCourses$sec2$row18$lnkCourse','')" TargetMode="External"/><Relationship Id="rId281" Type="http://schemas.openxmlformats.org/officeDocument/2006/relationships/hyperlink" Target="javascript:__doPostBack('pg0$V$dgCourses$sec2$row6$lnkCourse','')" TargetMode="External"/><Relationship Id="rId316" Type="http://schemas.openxmlformats.org/officeDocument/2006/relationships/hyperlink" Target="javascript:__doPostBack('pg0$V$dgCourses$sec2$row20$lnkCourse','')" TargetMode="External"/><Relationship Id="rId337" Type="http://schemas.openxmlformats.org/officeDocument/2006/relationships/hyperlink" Target="javascript:__doPostBack('pg0$V$dgCourses$sec2$row2$lnkCourse','')" TargetMode="External"/><Relationship Id="rId34" Type="http://schemas.openxmlformats.org/officeDocument/2006/relationships/hyperlink" Target="javascript:__doPostBack('pg0$V$dgCourses$sec2$row18$lnkCourse','')" TargetMode="External"/><Relationship Id="rId55" Type="http://schemas.openxmlformats.org/officeDocument/2006/relationships/hyperlink" Target="javascript:__doPostBack('pg0$V$dgCourses$sec2$row22$lnkCourse','')" TargetMode="External"/><Relationship Id="rId76" Type="http://schemas.openxmlformats.org/officeDocument/2006/relationships/hyperlink" Target="javascript:__doPostBack('pg0$V$dgCourses$sec2$row16$lnkCourse','')" TargetMode="External"/><Relationship Id="rId97" Type="http://schemas.openxmlformats.org/officeDocument/2006/relationships/hyperlink" Target="javascript:__doPostBack('pg0$V$dgCourses$sec2$row58$lnkCourse','')" TargetMode="External"/><Relationship Id="rId120" Type="http://schemas.openxmlformats.org/officeDocument/2006/relationships/hyperlink" Target="javascript:__doPostBack('pg0$V$dgCourses$sec2$row30$lnkCourse','')" TargetMode="External"/><Relationship Id="rId141" Type="http://schemas.openxmlformats.org/officeDocument/2006/relationships/hyperlink" Target="javascript:__doPostBack('pg0$V$dgCourses$sec2$row32$lnkCourse','')" TargetMode="External"/><Relationship Id="rId358" Type="http://schemas.openxmlformats.org/officeDocument/2006/relationships/hyperlink" Target="javascript:__doPostBack('pg0$V$dgCourses$sec2$row44$lnkCourse','')" TargetMode="External"/><Relationship Id="rId379" Type="http://schemas.openxmlformats.org/officeDocument/2006/relationships/hyperlink" Target="javascript:__doPostBack('pg0$V$dgCourses$sec2$row4$lnkCourse','')" TargetMode="External"/><Relationship Id="rId7" Type="http://schemas.openxmlformats.org/officeDocument/2006/relationships/hyperlink" Target="javascript:__doPostBack('pg0$V$dgCourses$sec2$row10$lnkCourse','')" TargetMode="External"/><Relationship Id="rId162" Type="http://schemas.openxmlformats.org/officeDocument/2006/relationships/hyperlink" Target="javascript:__doPostBack('pg0$V$dgCourses$sec2$row12$lnkCourse','')" TargetMode="External"/><Relationship Id="rId183" Type="http://schemas.openxmlformats.org/officeDocument/2006/relationships/hyperlink" Target="javascript:__doPostBack('pg0$V$dgCourses$sec2$row4$lnkCourse','')" TargetMode="External"/><Relationship Id="rId218" Type="http://schemas.openxmlformats.org/officeDocument/2006/relationships/hyperlink" Target="javascript:__doPostBack('pg0$V$dgCourses$sec2$row16$lnkCourse','')" TargetMode="External"/><Relationship Id="rId239" Type="http://schemas.openxmlformats.org/officeDocument/2006/relationships/hyperlink" Target="javascript:__doPostBack('pg0$V$dgCourses$sec2$row4$lnkCourse','')" TargetMode="External"/><Relationship Id="rId390" Type="http://schemas.openxmlformats.org/officeDocument/2006/relationships/hyperlink" Target="javascript:__doPostBack('pg0$V$dgCourses$sec2$row8$lnkCourse','')" TargetMode="External"/><Relationship Id="rId404" Type="http://schemas.openxmlformats.org/officeDocument/2006/relationships/hyperlink" Target="javascript:__doPostBack('pg0$V$dgCourses$sec2$row2$lnkCourse','')" TargetMode="External"/><Relationship Id="rId250" Type="http://schemas.openxmlformats.org/officeDocument/2006/relationships/hyperlink" Target="javascript:__doPostBack('pg0$V$dgCourses$sec2$row2$lnkCourse','')" TargetMode="External"/><Relationship Id="rId271" Type="http://schemas.openxmlformats.org/officeDocument/2006/relationships/hyperlink" Target="javascript:__doPostBack('pg0$V$dgCourses$sec2$row42$lnkCourse','')" TargetMode="External"/><Relationship Id="rId292" Type="http://schemas.openxmlformats.org/officeDocument/2006/relationships/hyperlink" Target="javascript:__doPostBack('pg0$V$dgCourses$sec2$row10$lnkCourse','')" TargetMode="External"/><Relationship Id="rId306" Type="http://schemas.openxmlformats.org/officeDocument/2006/relationships/hyperlink" Target="javascript:__doPostBack('pg0$V$dgCourses$sec2$row26$lnkCourse','')" TargetMode="External"/><Relationship Id="rId24" Type="http://schemas.openxmlformats.org/officeDocument/2006/relationships/hyperlink" Target="javascript:__doPostBack('pg0$V$dgCourses$sec2$row4$lnkCourse','')" TargetMode="External"/><Relationship Id="rId45" Type="http://schemas.openxmlformats.org/officeDocument/2006/relationships/hyperlink" Target="javascript:__doPostBack('pg0$V$dgCourses$sec2$row2$lnkCourse','')" TargetMode="External"/><Relationship Id="rId66" Type="http://schemas.openxmlformats.org/officeDocument/2006/relationships/hyperlink" Target="javascript:__doPostBack('pg0$V$dgCourses$sec2$row6$lnkCourse','')" TargetMode="External"/><Relationship Id="rId87" Type="http://schemas.openxmlformats.org/officeDocument/2006/relationships/hyperlink" Target="javascript:__doPostBack('pg0$V$dgCourses$sec2$row38$lnkCourse','')" TargetMode="External"/><Relationship Id="rId110" Type="http://schemas.openxmlformats.org/officeDocument/2006/relationships/hyperlink" Target="javascript:__doPostBack('pg0$V$dgCourses$sec2$row8$lnkCourse','')" TargetMode="External"/><Relationship Id="rId131" Type="http://schemas.openxmlformats.org/officeDocument/2006/relationships/hyperlink" Target="javascript:__doPostBack('pg0$V$dgCourses$sec2$row12$lnkCourse','')" TargetMode="External"/><Relationship Id="rId327" Type="http://schemas.openxmlformats.org/officeDocument/2006/relationships/hyperlink" Target="javascript:__doPostBack('pg0$V$dgCourses$sec2$row20$lnkCourse','')" TargetMode="External"/><Relationship Id="rId348" Type="http://schemas.openxmlformats.org/officeDocument/2006/relationships/hyperlink" Target="javascript:__doPostBack('pg0$V$dgCourses$sec2$row24$lnkCourse','')" TargetMode="External"/><Relationship Id="rId369" Type="http://schemas.openxmlformats.org/officeDocument/2006/relationships/hyperlink" Target="javascript:__doPostBack('pg0$V$dgCourses$sec2$row4$lnkCourse','')" TargetMode="External"/><Relationship Id="rId152" Type="http://schemas.openxmlformats.org/officeDocument/2006/relationships/hyperlink" Target="javascript:__doPostBack('pg0$V$dgCourses$sec2$row8$lnkCourse','')" TargetMode="External"/><Relationship Id="rId173" Type="http://schemas.openxmlformats.org/officeDocument/2006/relationships/hyperlink" Target="javascript:__doPostBack('pg0$V$dgCourses$sec2$row38$lnkCourse','')" TargetMode="External"/><Relationship Id="rId194" Type="http://schemas.openxmlformats.org/officeDocument/2006/relationships/hyperlink" Target="javascript:__doPostBack('pg0$V$dgCourses$sec2$row26$lnkCourse','')" TargetMode="External"/><Relationship Id="rId208" Type="http://schemas.openxmlformats.org/officeDocument/2006/relationships/hyperlink" Target="javascript:__doPostBack('pg0$V$dgCourses$sec2$row62$lnkCourse','')" TargetMode="External"/><Relationship Id="rId229" Type="http://schemas.openxmlformats.org/officeDocument/2006/relationships/hyperlink" Target="javascript:__doPostBack('pg0$V$dgCourses$sec2$row8$lnkCourse','')" TargetMode="External"/><Relationship Id="rId380" Type="http://schemas.openxmlformats.org/officeDocument/2006/relationships/hyperlink" Target="javascript:__doPostBack('pg0$V$dgCourses$sec2$row6$lnkCourse','')" TargetMode="External"/><Relationship Id="rId240" Type="http://schemas.openxmlformats.org/officeDocument/2006/relationships/hyperlink" Target="javascript:__doPostBack('pg0$V$dgCourses$sec2$row6$lnkCourse','')" TargetMode="External"/><Relationship Id="rId261" Type="http://schemas.openxmlformats.org/officeDocument/2006/relationships/hyperlink" Target="javascript:__doPostBack('pg0$V$dgCourses$sec2$row20$lnkCourse','')" TargetMode="External"/><Relationship Id="rId14" Type="http://schemas.openxmlformats.org/officeDocument/2006/relationships/hyperlink" Target="javascript:__doPostBack('pg0$V$dgCourses$sec2$row2$lnkCourse','')" TargetMode="External"/><Relationship Id="rId35" Type="http://schemas.openxmlformats.org/officeDocument/2006/relationships/hyperlink" Target="javascript:__doPostBack('pg0$V$dgCourses$sec2$row20$lnkCourse','')" TargetMode="External"/><Relationship Id="rId56" Type="http://schemas.openxmlformats.org/officeDocument/2006/relationships/hyperlink" Target="javascript:__doPostBack('pg0$V$dgCourses$sec2$row24$lnkCourse','')" TargetMode="External"/><Relationship Id="rId77" Type="http://schemas.openxmlformats.org/officeDocument/2006/relationships/hyperlink" Target="javascript:__doPostBack('pg0$V$dgCourses$sec2$row18$lnkCourse','')" TargetMode="External"/><Relationship Id="rId100" Type="http://schemas.openxmlformats.org/officeDocument/2006/relationships/hyperlink" Target="javascript:__doPostBack('pg0$V$dgCourses$sec2$row6$lnkCourse','')" TargetMode="External"/><Relationship Id="rId282" Type="http://schemas.openxmlformats.org/officeDocument/2006/relationships/hyperlink" Target="javascript:__doPostBack('pg0$V$dgCourses$sec2$row8$lnkCourse','')" TargetMode="External"/><Relationship Id="rId317" Type="http://schemas.openxmlformats.org/officeDocument/2006/relationships/hyperlink" Target="javascript:__doPostBack('pg0$V$dgCourses$sec2$row22$lnkCourse','')" TargetMode="External"/><Relationship Id="rId338" Type="http://schemas.openxmlformats.org/officeDocument/2006/relationships/hyperlink" Target="javascript:__doPostBack('pg0$V$dgCourses$sec2$row4$lnkCourse','')" TargetMode="External"/><Relationship Id="rId359" Type="http://schemas.openxmlformats.org/officeDocument/2006/relationships/hyperlink" Target="javascript:__doPostBack('pg0$V$dgCourses$sec2$row46$lnkCourse','')" TargetMode="External"/><Relationship Id="rId8" Type="http://schemas.openxmlformats.org/officeDocument/2006/relationships/hyperlink" Target="javascript:__doPostBack('pg0$V$dgCourses$sec2$row12$lnkCourse','')" TargetMode="External"/><Relationship Id="rId98" Type="http://schemas.openxmlformats.org/officeDocument/2006/relationships/hyperlink" Target="javascript:__doPostBack('pg0$V$dgCourses$sec2$row2$lnkCourse','')" TargetMode="External"/><Relationship Id="rId121" Type="http://schemas.openxmlformats.org/officeDocument/2006/relationships/hyperlink" Target="javascript:__doPostBack('pg0$V$dgCourses$sec2$row32$lnkCourse','')" TargetMode="External"/><Relationship Id="rId142" Type="http://schemas.openxmlformats.org/officeDocument/2006/relationships/hyperlink" Target="javascript:__doPostBack('pg0$V$dgCourses$sec2$row34$lnkCourse','')" TargetMode="External"/><Relationship Id="rId163" Type="http://schemas.openxmlformats.org/officeDocument/2006/relationships/hyperlink" Target="javascript:__doPostBack('pg0$V$dgCourses$sec2$row14$lnkCourse','')" TargetMode="External"/><Relationship Id="rId184" Type="http://schemas.openxmlformats.org/officeDocument/2006/relationships/hyperlink" Target="javascript:__doPostBack('pg0$V$dgCourses$sec2$row6$lnkCourse','')" TargetMode="External"/><Relationship Id="rId219" Type="http://schemas.openxmlformats.org/officeDocument/2006/relationships/hyperlink" Target="javascript:__doPostBack('pg0$V$dgCourses$sec2$row18$lnkCourse','')" TargetMode="External"/><Relationship Id="rId370" Type="http://schemas.openxmlformats.org/officeDocument/2006/relationships/hyperlink" Target="javascript:__doPostBack('pg0$V$dgCourses$sec2$row6$lnkCourse','')" TargetMode="External"/><Relationship Id="rId391" Type="http://schemas.openxmlformats.org/officeDocument/2006/relationships/hyperlink" Target="javascript:__doPostBack('pg0$V$dgCourses$sec2$row10$lnkCourse','')" TargetMode="External"/><Relationship Id="rId405" Type="http://schemas.openxmlformats.org/officeDocument/2006/relationships/hyperlink" Target="javascript:__doPostBack('pg0$V$dgCourses$sec2$row4$lnkCourse','')" TargetMode="External"/><Relationship Id="rId230" Type="http://schemas.openxmlformats.org/officeDocument/2006/relationships/hyperlink" Target="javascript:__doPostBack('pg0$V$dgCourses$sec2$row2$lnkCourse','')" TargetMode="External"/><Relationship Id="rId251" Type="http://schemas.openxmlformats.org/officeDocument/2006/relationships/hyperlink" Target="javascript:__doPostBack('pg0$V$dgCourses$sec2$row2$lnkCourse','')" TargetMode="External"/><Relationship Id="rId25" Type="http://schemas.openxmlformats.org/officeDocument/2006/relationships/hyperlink" Target="javascript:__doPostBack('pg0$V$dgCourses$sec2$row6$lnkCourse','')" TargetMode="External"/><Relationship Id="rId46" Type="http://schemas.openxmlformats.org/officeDocument/2006/relationships/hyperlink" Target="javascript:__doPostBack('pg0$V$dgCourses$sec2$row4$lnkCourse','')" TargetMode="External"/><Relationship Id="rId67" Type="http://schemas.openxmlformats.org/officeDocument/2006/relationships/hyperlink" Target="javascript:__doPostBack('pg0$V$dgCourses$sec2$row8$lnkCourse','')" TargetMode="External"/><Relationship Id="rId272" Type="http://schemas.openxmlformats.org/officeDocument/2006/relationships/hyperlink" Target="javascript:__doPostBack('pg0$V$dgCourses$sec2$row44$lnkCourse','')" TargetMode="External"/><Relationship Id="rId293" Type="http://schemas.openxmlformats.org/officeDocument/2006/relationships/hyperlink" Target="javascript:__doPostBack('pg0$V$dgCourses$sec2$row20$lnkCourse','')" TargetMode="External"/><Relationship Id="rId307" Type="http://schemas.openxmlformats.org/officeDocument/2006/relationships/hyperlink" Target="javascript:__doPostBack('pg0$V$dgCourses$sec2$row2$lnkCourse','')" TargetMode="External"/><Relationship Id="rId328" Type="http://schemas.openxmlformats.org/officeDocument/2006/relationships/hyperlink" Target="javascript:__doPostBack('pg0$V$dgCourses$sec2$row22$lnkCourse','')" TargetMode="External"/><Relationship Id="rId349" Type="http://schemas.openxmlformats.org/officeDocument/2006/relationships/hyperlink" Target="javascript:__doPostBack('pg0$V$dgCourses$sec2$row26$lnkCourse','')" TargetMode="External"/><Relationship Id="rId88" Type="http://schemas.openxmlformats.org/officeDocument/2006/relationships/hyperlink" Target="javascript:__doPostBack('pg0$V$dgCourses$sec2$row40$lnkCourse','')" TargetMode="External"/><Relationship Id="rId111" Type="http://schemas.openxmlformats.org/officeDocument/2006/relationships/hyperlink" Target="javascript:__doPostBack('pg0$V$dgCourses$sec2$row10$lnkCourse','')" TargetMode="External"/><Relationship Id="rId132" Type="http://schemas.openxmlformats.org/officeDocument/2006/relationships/hyperlink" Target="javascript:__doPostBack('pg0$V$dgCourses$sec2$row14$lnkCourse','')" TargetMode="External"/><Relationship Id="rId153" Type="http://schemas.openxmlformats.org/officeDocument/2006/relationships/hyperlink" Target="javascript:__doPostBack('pg0$V$dgCourses$sec2$row10$lnkCourse','')" TargetMode="External"/><Relationship Id="rId174" Type="http://schemas.openxmlformats.org/officeDocument/2006/relationships/hyperlink" Target="javascript:__doPostBack('pg0$V$dgCourses$sec2$row40$lnkCourse','')" TargetMode="External"/><Relationship Id="rId195" Type="http://schemas.openxmlformats.org/officeDocument/2006/relationships/hyperlink" Target="javascript:__doPostBack('pg0$V$dgCourses$sec2$row28$lnkCourse','')" TargetMode="External"/><Relationship Id="rId209" Type="http://schemas.openxmlformats.org/officeDocument/2006/relationships/hyperlink" Target="javascript:__doPostBack('pg0$V$dgCourses$sec2$row64$lnkCourse','')" TargetMode="External"/><Relationship Id="rId360" Type="http://schemas.openxmlformats.org/officeDocument/2006/relationships/hyperlink" Target="javascript:__doPostBack('pg0$V$dgCourses$sec2$row48$lnkCourse','')" TargetMode="External"/><Relationship Id="rId381" Type="http://schemas.openxmlformats.org/officeDocument/2006/relationships/hyperlink" Target="javascript:__doPostBack('pg0$V$dgCourses$sec2$row8$lnkCourse','')" TargetMode="External"/><Relationship Id="rId220" Type="http://schemas.openxmlformats.org/officeDocument/2006/relationships/hyperlink" Target="javascript:__doPostBack('pg0$V$dgCourses$sec2$row20$lnkCourse','')" TargetMode="External"/><Relationship Id="rId241" Type="http://schemas.openxmlformats.org/officeDocument/2006/relationships/hyperlink" Target="javascript:__doPostBack('pg0$V$dgCourses$sec2$row2$lnkCourse','')" TargetMode="External"/><Relationship Id="rId15" Type="http://schemas.openxmlformats.org/officeDocument/2006/relationships/hyperlink" Target="javascript:__doPostBack('pg0$V$dgCourses$sec2$row4$lnkCourse','')" TargetMode="External"/><Relationship Id="rId36" Type="http://schemas.openxmlformats.org/officeDocument/2006/relationships/hyperlink" Target="javascript:__doPostBack('pg0$V$dgCourses$sec2$row22$lnkCourse','')" TargetMode="External"/><Relationship Id="rId57" Type="http://schemas.openxmlformats.org/officeDocument/2006/relationships/hyperlink" Target="javascript:__doPostBack('pg0$V$dgCourses$sec2$row26$lnkCourse','')" TargetMode="External"/><Relationship Id="rId262" Type="http://schemas.openxmlformats.org/officeDocument/2006/relationships/hyperlink" Target="javascript:__doPostBack('pg0$V$dgCourses$sec2$row22$lnkCourse','')" TargetMode="External"/><Relationship Id="rId283" Type="http://schemas.openxmlformats.org/officeDocument/2006/relationships/hyperlink" Target="javascript:__doPostBack('pg0$V$dgCourses$sec2$row10$lnkCourse','')" TargetMode="External"/><Relationship Id="rId318" Type="http://schemas.openxmlformats.org/officeDocument/2006/relationships/hyperlink" Target="javascript:__doPostBack('pg0$V$dgCourses$sec2$row24$lnkCourse','')" TargetMode="External"/><Relationship Id="rId339" Type="http://schemas.openxmlformats.org/officeDocument/2006/relationships/hyperlink" Target="javascript:__doPostBack('pg0$V$dgCourses$sec2$row6$lnkCourse','')" TargetMode="External"/><Relationship Id="rId78" Type="http://schemas.openxmlformats.org/officeDocument/2006/relationships/hyperlink" Target="javascript:__doPostBack('pg0$V$dgCourses$sec2$row20$lnkCourse','')" TargetMode="External"/><Relationship Id="rId99" Type="http://schemas.openxmlformats.org/officeDocument/2006/relationships/hyperlink" Target="javascript:__doPostBack('pg0$V$dgCourses$sec2$row4$lnkCourse','')" TargetMode="External"/><Relationship Id="rId101" Type="http://schemas.openxmlformats.org/officeDocument/2006/relationships/hyperlink" Target="javascript:__doPostBack('pg0$V$dgCourses$sec2$row8$lnkCourse','')" TargetMode="External"/><Relationship Id="rId122" Type="http://schemas.openxmlformats.org/officeDocument/2006/relationships/hyperlink" Target="javascript:__doPostBack('pg0$V$dgCourses$sec2$row34$lnkCourse','')" TargetMode="External"/><Relationship Id="rId143" Type="http://schemas.openxmlformats.org/officeDocument/2006/relationships/hyperlink" Target="javascript:__doPostBack('pg0$V$dgCourses$sec2$row36$lnkCourse','')" TargetMode="External"/><Relationship Id="rId164" Type="http://schemas.openxmlformats.org/officeDocument/2006/relationships/hyperlink" Target="javascript:__doPostBack('pg0$V$dgCourses$sec2$row16$lnkCourse','')" TargetMode="External"/><Relationship Id="rId185" Type="http://schemas.openxmlformats.org/officeDocument/2006/relationships/hyperlink" Target="javascript:__doPostBack('pg0$V$dgCourses$sec2$row8$lnkCourse','')" TargetMode="External"/><Relationship Id="rId350" Type="http://schemas.openxmlformats.org/officeDocument/2006/relationships/hyperlink" Target="javascript:__doPostBack('pg0$V$dgCourses$sec2$row28$lnkCourse','')" TargetMode="External"/><Relationship Id="rId371" Type="http://schemas.openxmlformats.org/officeDocument/2006/relationships/hyperlink" Target="javascript:__doPostBack('pg0$V$dgCourses$sec2$row8$lnkCourse','')" TargetMode="External"/><Relationship Id="rId406" Type="http://schemas.openxmlformats.org/officeDocument/2006/relationships/hyperlink" Target="javascript:__doPostBack('pg0$V$dgCourses$sec2$row6$lnkCourse','')" TargetMode="External"/><Relationship Id="rId9" Type="http://schemas.openxmlformats.org/officeDocument/2006/relationships/hyperlink" Target="javascript:__doPostBack('pg0$V$dgCourses$sec2$row14$lnkCourse','')" TargetMode="External"/><Relationship Id="rId210" Type="http://schemas.openxmlformats.org/officeDocument/2006/relationships/hyperlink" Target="javascript:__doPostBack('pg0$V$dgCourses$sec2$row66$lnkCourse','')" TargetMode="External"/><Relationship Id="rId392" Type="http://schemas.openxmlformats.org/officeDocument/2006/relationships/hyperlink" Target="javascript:__doPostBack('pg0$V$dgCourses$sec2$row12$lnkCourse','')" TargetMode="External"/><Relationship Id="rId26" Type="http://schemas.openxmlformats.org/officeDocument/2006/relationships/hyperlink" Target="javascript:__doPostBack('pg0$V$dgCourses$sec2$row8$lnkCourse','')" TargetMode="External"/><Relationship Id="rId231" Type="http://schemas.openxmlformats.org/officeDocument/2006/relationships/hyperlink" Target="javascript:__doPostBack('pg0$V$dgCourses$sec2$row4$lnkCourse','')" TargetMode="External"/><Relationship Id="rId252" Type="http://schemas.openxmlformats.org/officeDocument/2006/relationships/hyperlink" Target="javascript:__doPostBack('pg0$V$dgCourses$sec2$row2$lnkCourse','')" TargetMode="External"/><Relationship Id="rId273" Type="http://schemas.openxmlformats.org/officeDocument/2006/relationships/hyperlink" Target="javascript:__doPostBack('pg0$V$dgCourses$sec2$row2$lnkCourse','')" TargetMode="External"/><Relationship Id="rId294" Type="http://schemas.openxmlformats.org/officeDocument/2006/relationships/hyperlink" Target="javascript:__doPostBack('pg0$V$dgCourses$sec2$row2$lnkCourse','')" TargetMode="External"/><Relationship Id="rId308" Type="http://schemas.openxmlformats.org/officeDocument/2006/relationships/hyperlink" Target="javascript:__doPostBack('pg0$V$dgCourses$sec2$row4$lnkCourse','')" TargetMode="External"/><Relationship Id="rId329" Type="http://schemas.openxmlformats.org/officeDocument/2006/relationships/hyperlink" Target="javascript:__doPostBack('pg0$V$dgCourses$sec2$row24$lnkCourse','')" TargetMode="External"/><Relationship Id="rId47" Type="http://schemas.openxmlformats.org/officeDocument/2006/relationships/hyperlink" Target="javascript:__doPostBack('pg0$V$dgCourses$sec2$row6$lnkCourse','')" TargetMode="External"/><Relationship Id="rId68" Type="http://schemas.openxmlformats.org/officeDocument/2006/relationships/hyperlink" Target="javascript:__doPostBack('pg0$V$dgCourses$sec2$row10$lnkCourse','')" TargetMode="External"/><Relationship Id="rId89" Type="http://schemas.openxmlformats.org/officeDocument/2006/relationships/hyperlink" Target="javascript:__doPostBack('pg0$V$dgCourses$sec2$row42$lnkCourse','')" TargetMode="External"/><Relationship Id="rId112" Type="http://schemas.openxmlformats.org/officeDocument/2006/relationships/hyperlink" Target="javascript:__doPostBack('pg0$V$dgCourses$sec2$row12$lnkCourse','')" TargetMode="External"/><Relationship Id="rId133" Type="http://schemas.openxmlformats.org/officeDocument/2006/relationships/hyperlink" Target="javascript:__doPostBack('pg0$V$dgCourses$sec2$row16$lnkCourse','')" TargetMode="External"/><Relationship Id="rId154" Type="http://schemas.openxmlformats.org/officeDocument/2006/relationships/hyperlink" Target="javascript:__doPostBack('pg0$V$dgCourses$sec2$row12$lnkCourse','')" TargetMode="External"/><Relationship Id="rId175" Type="http://schemas.openxmlformats.org/officeDocument/2006/relationships/hyperlink" Target="javascript:__doPostBack('pg0$V$dgCourses$sec2$row46$lnkCourse','')" TargetMode="External"/><Relationship Id="rId340" Type="http://schemas.openxmlformats.org/officeDocument/2006/relationships/hyperlink" Target="javascript:__doPostBack('pg0$V$dgCourses$sec2$row8$lnkCourse','')" TargetMode="External"/><Relationship Id="rId361" Type="http://schemas.openxmlformats.org/officeDocument/2006/relationships/hyperlink" Target="javascript:__doPostBack('pg0$V$dgCourses$sec2$row50$lnkCourse','')" TargetMode="External"/><Relationship Id="rId196" Type="http://schemas.openxmlformats.org/officeDocument/2006/relationships/hyperlink" Target="javascript:__doPostBack('pg0$V$dgCourses$sec2$row30$lnkCourse','')" TargetMode="External"/><Relationship Id="rId200" Type="http://schemas.openxmlformats.org/officeDocument/2006/relationships/hyperlink" Target="javascript:__doPostBack('pg0$V$dgCourses$sec2$row38$lnkCourse','')" TargetMode="External"/><Relationship Id="rId382" Type="http://schemas.openxmlformats.org/officeDocument/2006/relationships/hyperlink" Target="javascript:__doPostBack('pg0$V$dgCourses$sec2$row10$lnkCourse','')" TargetMode="External"/><Relationship Id="rId16" Type="http://schemas.openxmlformats.org/officeDocument/2006/relationships/hyperlink" Target="javascript:__doPostBack('pg0$V$dgCourses$sec2$row6$lnkCourse','')" TargetMode="External"/><Relationship Id="rId221" Type="http://schemas.openxmlformats.org/officeDocument/2006/relationships/hyperlink" Target="javascript:__doPostBack('pg0$V$dgCourses$sec2$row22$lnkCourse','')" TargetMode="External"/><Relationship Id="rId242" Type="http://schemas.openxmlformats.org/officeDocument/2006/relationships/hyperlink" Target="javascript:__doPostBack('pg0$V$dgCourses$sec2$row4$lnkCourse','')" TargetMode="External"/><Relationship Id="rId263" Type="http://schemas.openxmlformats.org/officeDocument/2006/relationships/hyperlink" Target="javascript:__doPostBack('pg0$V$dgCourses$sec2$row24$lnkCourse','')" TargetMode="External"/><Relationship Id="rId284" Type="http://schemas.openxmlformats.org/officeDocument/2006/relationships/hyperlink" Target="javascript:__doPostBack('pg0$V$dgCourses$sec2$row14$lnkCourse','')" TargetMode="External"/><Relationship Id="rId319" Type="http://schemas.openxmlformats.org/officeDocument/2006/relationships/hyperlink" Target="javascript:__doPostBack('pg0$V$dgCourses$sec2$row2$lnkCourse','')" TargetMode="External"/><Relationship Id="rId37" Type="http://schemas.openxmlformats.org/officeDocument/2006/relationships/hyperlink" Target="javascript:__doPostBack('pg0$V$dgCourses$sec2$row24$lnkCourse','')" TargetMode="External"/><Relationship Id="rId58" Type="http://schemas.openxmlformats.org/officeDocument/2006/relationships/hyperlink" Target="javascript:__doPostBack('pg0$V$dgCourses$sec2$row28$lnkCourse','')" TargetMode="External"/><Relationship Id="rId79" Type="http://schemas.openxmlformats.org/officeDocument/2006/relationships/hyperlink" Target="javascript:__doPostBack('pg0$V$dgCourses$sec2$row22$lnkCourse','')" TargetMode="External"/><Relationship Id="rId102" Type="http://schemas.openxmlformats.org/officeDocument/2006/relationships/hyperlink" Target="javascript:__doPostBack('pg0$V$dgCourses$sec2$row10$lnkCourse','')" TargetMode="External"/><Relationship Id="rId123" Type="http://schemas.openxmlformats.org/officeDocument/2006/relationships/hyperlink" Target="javascript:__doPostBack('pg0$V$dgCourses$sec2$row36$lnkCourse','')" TargetMode="External"/><Relationship Id="rId144" Type="http://schemas.openxmlformats.org/officeDocument/2006/relationships/hyperlink" Target="javascript:__doPostBack('pg0$V$dgCourses$sec2$row38$lnkCourse','')" TargetMode="External"/><Relationship Id="rId330" Type="http://schemas.openxmlformats.org/officeDocument/2006/relationships/hyperlink" Target="javascript:__doPostBack('pg0$V$dgCourses$sec2$row26$lnkCourse','')" TargetMode="External"/><Relationship Id="rId90" Type="http://schemas.openxmlformats.org/officeDocument/2006/relationships/hyperlink" Target="javascript:__doPostBack('pg0$V$dgCourses$sec2$row44$lnkCourse','')" TargetMode="External"/><Relationship Id="rId165" Type="http://schemas.openxmlformats.org/officeDocument/2006/relationships/hyperlink" Target="javascript:__doPostBack('pg0$V$dgCourses$sec2$row18$lnkCourse','')" TargetMode="External"/><Relationship Id="rId186" Type="http://schemas.openxmlformats.org/officeDocument/2006/relationships/hyperlink" Target="javascript:__doPostBack('pg0$V$dgCourses$sec2$row10$lnkCourse','')" TargetMode="External"/><Relationship Id="rId351" Type="http://schemas.openxmlformats.org/officeDocument/2006/relationships/hyperlink" Target="javascript:__doPostBack('pg0$V$dgCourses$sec2$row30$lnkCourse','')" TargetMode="External"/><Relationship Id="rId372" Type="http://schemas.openxmlformats.org/officeDocument/2006/relationships/hyperlink" Target="javascript:__doPostBack('pg0$V$dgCourses$sec2$row10$lnkCourse','')" TargetMode="External"/><Relationship Id="rId393" Type="http://schemas.openxmlformats.org/officeDocument/2006/relationships/hyperlink" Target="javascript:__doPostBack('pg0$V$dgCourses$sec2$row14$lnkCourse','')" TargetMode="External"/><Relationship Id="rId407" Type="http://schemas.openxmlformats.org/officeDocument/2006/relationships/hyperlink" Target="javascript:__doPostBack('pg0$V$dgCourses$sec2$row10$lnkCourse','')" TargetMode="External"/><Relationship Id="rId211" Type="http://schemas.openxmlformats.org/officeDocument/2006/relationships/hyperlink" Target="javascript:__doPostBack('pg0$V$dgCourses$sec2$row2$lnkCourse','')" TargetMode="External"/><Relationship Id="rId232" Type="http://schemas.openxmlformats.org/officeDocument/2006/relationships/hyperlink" Target="javascript:__doPostBack('pg0$V$dgCourses$sec2$row6$lnkCourse','')" TargetMode="External"/><Relationship Id="rId253" Type="http://schemas.openxmlformats.org/officeDocument/2006/relationships/hyperlink" Target="javascript:__doPostBack('pg0$V$dgCourses$sec2$row4$lnkCourse','')" TargetMode="External"/><Relationship Id="rId274" Type="http://schemas.openxmlformats.org/officeDocument/2006/relationships/hyperlink" Target="javascript:__doPostBack('pg0$V$dgCourses$sec2$row4$lnkCourse','')" TargetMode="External"/><Relationship Id="rId295" Type="http://schemas.openxmlformats.org/officeDocument/2006/relationships/hyperlink" Target="javascript:__doPostBack('pg0$V$dgCourses$sec2$row4$lnkCourse','')" TargetMode="External"/><Relationship Id="rId309" Type="http://schemas.openxmlformats.org/officeDocument/2006/relationships/hyperlink" Target="javascript:__doPostBack('pg0$V$dgCourses$sec2$row6$lnkCourse','')" TargetMode="External"/><Relationship Id="rId27" Type="http://schemas.openxmlformats.org/officeDocument/2006/relationships/hyperlink" Target="javascript:__doPostBack('pg0$V$dgCourses$sec2$row2$lnkCourse','')" TargetMode="External"/><Relationship Id="rId48" Type="http://schemas.openxmlformats.org/officeDocument/2006/relationships/hyperlink" Target="javascript:__doPostBack('pg0$V$dgCourses$sec2$row8$lnkCourse','')" TargetMode="External"/><Relationship Id="rId69" Type="http://schemas.openxmlformats.org/officeDocument/2006/relationships/hyperlink" Target="javascript:__doPostBack('pg0$V$dgCourses$sec2$row2$lnkCourse','')" TargetMode="External"/><Relationship Id="rId113" Type="http://schemas.openxmlformats.org/officeDocument/2006/relationships/hyperlink" Target="javascript:__doPostBack('pg0$V$dgCourses$sec2$row14$lnkCourse','')" TargetMode="External"/><Relationship Id="rId134" Type="http://schemas.openxmlformats.org/officeDocument/2006/relationships/hyperlink" Target="javascript:__doPostBack('pg0$V$dgCourses$sec2$row18$lnkCourse','')" TargetMode="External"/><Relationship Id="rId320" Type="http://schemas.openxmlformats.org/officeDocument/2006/relationships/hyperlink" Target="javascript:__doPostBack('pg0$V$dgCourses$sec2$row4$lnkCourse','')" TargetMode="External"/><Relationship Id="rId80" Type="http://schemas.openxmlformats.org/officeDocument/2006/relationships/hyperlink" Target="javascript:__doPostBack('pg0$V$dgCourses$sec2$row24$lnkCourse','')" TargetMode="External"/><Relationship Id="rId155" Type="http://schemas.openxmlformats.org/officeDocument/2006/relationships/hyperlink" Target="javascript:__doPostBack('pg0$V$dgCourses$sec2$row14$lnkCourse','')" TargetMode="External"/><Relationship Id="rId176" Type="http://schemas.openxmlformats.org/officeDocument/2006/relationships/hyperlink" Target="javascript:__doPostBack('pg0$V$dgCourses$sec2$row48$lnkCourse','')" TargetMode="External"/><Relationship Id="rId197" Type="http://schemas.openxmlformats.org/officeDocument/2006/relationships/hyperlink" Target="javascript:__doPostBack('pg0$V$dgCourses$sec2$row32$lnkCourse','')" TargetMode="External"/><Relationship Id="rId341" Type="http://schemas.openxmlformats.org/officeDocument/2006/relationships/hyperlink" Target="javascript:__doPostBack('pg0$V$dgCourses$sec2$row10$lnkCourse','')" TargetMode="External"/><Relationship Id="rId362" Type="http://schemas.openxmlformats.org/officeDocument/2006/relationships/hyperlink" Target="javascript:__doPostBack('pg0$V$dgCourses$sec2$row52$lnkCourse','')" TargetMode="External"/><Relationship Id="rId383" Type="http://schemas.openxmlformats.org/officeDocument/2006/relationships/hyperlink" Target="javascript:__doPostBack('pg0$V$dgCourses$sec2$row12$lnkCourse','')" TargetMode="External"/><Relationship Id="rId201" Type="http://schemas.openxmlformats.org/officeDocument/2006/relationships/hyperlink" Target="javascript:__doPostBack('pg0$V$dgCourses$sec2$row40$lnkCourse','')" TargetMode="External"/><Relationship Id="rId222" Type="http://schemas.openxmlformats.org/officeDocument/2006/relationships/hyperlink" Target="javascript:__doPostBack('pg0$V$dgCourses$sec2$row24$lnkCourse','')" TargetMode="External"/><Relationship Id="rId243" Type="http://schemas.openxmlformats.org/officeDocument/2006/relationships/hyperlink" Target="javascript:__doPostBack('pg0$V$dgCourses$sec2$row6$lnkCourse','')" TargetMode="External"/><Relationship Id="rId264" Type="http://schemas.openxmlformats.org/officeDocument/2006/relationships/hyperlink" Target="javascript:__doPostBack('pg0$V$dgCourses$sec2$row26$lnkCourse','')" TargetMode="External"/><Relationship Id="rId285" Type="http://schemas.openxmlformats.org/officeDocument/2006/relationships/hyperlink" Target="javascript:__doPostBack('pg0$V$dgCourses$sec2$row16$lnkCourse','')" TargetMode="External"/><Relationship Id="rId17" Type="http://schemas.openxmlformats.org/officeDocument/2006/relationships/hyperlink" Target="javascript:__doPostBack('pg0$V$dgCourses$sec2$row8$lnkCourse','')" TargetMode="External"/><Relationship Id="rId38" Type="http://schemas.openxmlformats.org/officeDocument/2006/relationships/hyperlink" Target="javascript:__doPostBack('pg0$V$dgCourses$sec2$row26$lnkCourse','')" TargetMode="External"/><Relationship Id="rId59" Type="http://schemas.openxmlformats.org/officeDocument/2006/relationships/hyperlink" Target="javascript:__doPostBack('pg0$V$dgCourses$sec2$row30$lnkCourse','')" TargetMode="External"/><Relationship Id="rId103" Type="http://schemas.openxmlformats.org/officeDocument/2006/relationships/hyperlink" Target="javascript:__doPostBack('pg0$V$dgCourses$sec2$row12$lnkCourse','')" TargetMode="External"/><Relationship Id="rId124" Type="http://schemas.openxmlformats.org/officeDocument/2006/relationships/hyperlink" Target="javascript:__doPostBack('pg0$V$dgCourses$sec2$row38$lnkCourse','')" TargetMode="External"/><Relationship Id="rId310" Type="http://schemas.openxmlformats.org/officeDocument/2006/relationships/hyperlink" Target="javascript:__doPostBack('pg0$V$dgCourses$sec2$row8$lnkCourse','')" TargetMode="External"/><Relationship Id="rId70" Type="http://schemas.openxmlformats.org/officeDocument/2006/relationships/hyperlink" Target="javascript:__doPostBack('pg0$V$dgCourses$sec2$row4$lnkCourse','')" TargetMode="External"/><Relationship Id="rId91" Type="http://schemas.openxmlformats.org/officeDocument/2006/relationships/hyperlink" Target="javascript:__doPostBack('pg0$V$dgCourses$sec2$row46$lnkCourse','')" TargetMode="External"/><Relationship Id="rId145" Type="http://schemas.openxmlformats.org/officeDocument/2006/relationships/hyperlink" Target="javascript:__doPostBack('pg0$V$dgCourses$sec2$row40$lnkCourse','')" TargetMode="External"/><Relationship Id="rId166" Type="http://schemas.openxmlformats.org/officeDocument/2006/relationships/hyperlink" Target="javascript:__doPostBack('pg0$V$dgCourses$sec2$row20$lnkCourse','')" TargetMode="External"/><Relationship Id="rId187" Type="http://schemas.openxmlformats.org/officeDocument/2006/relationships/hyperlink" Target="javascript:__doPostBack('pg0$V$dgCourses$sec2$row12$lnkCourse','')" TargetMode="External"/><Relationship Id="rId331" Type="http://schemas.openxmlformats.org/officeDocument/2006/relationships/hyperlink" Target="javascript:__doPostBack('pg0$V$dgCourses$sec2$row28$lnkCourse','')" TargetMode="External"/><Relationship Id="rId352" Type="http://schemas.openxmlformats.org/officeDocument/2006/relationships/hyperlink" Target="javascript:__doPostBack('pg0$V$dgCourses$sec2$row32$lnkCourse','')" TargetMode="External"/><Relationship Id="rId373" Type="http://schemas.openxmlformats.org/officeDocument/2006/relationships/hyperlink" Target="javascript:__doPostBack('pg0$V$dgCourses$sec2$row12$lnkCourse','')" TargetMode="External"/><Relationship Id="rId394" Type="http://schemas.openxmlformats.org/officeDocument/2006/relationships/hyperlink" Target="javascript:__doPostBack('pg0$V$dgCourses$sec2$row16$lnkCourse','')" TargetMode="External"/><Relationship Id="rId408" Type="http://schemas.openxmlformats.org/officeDocument/2006/relationships/hyperlink" Target="javascript:__doPostBack('pg0$V$dgCourses$sec2$row12$lnkCourse','')" TargetMode="External"/><Relationship Id="rId1" Type="http://schemas.openxmlformats.org/officeDocument/2006/relationships/hyperlink" Target="javascript:__doPostBack('pg0$V$dgCourses$sec2$row2$lnkCourse','')" TargetMode="External"/><Relationship Id="rId212" Type="http://schemas.openxmlformats.org/officeDocument/2006/relationships/hyperlink" Target="javascript:__doPostBack('pg0$V$dgCourses$sec2$row4$lnkCourse','')" TargetMode="External"/><Relationship Id="rId233" Type="http://schemas.openxmlformats.org/officeDocument/2006/relationships/hyperlink" Target="javascript:__doPostBack('pg0$V$dgCourses$sec2$row10$lnkCourse','')" TargetMode="External"/><Relationship Id="rId254" Type="http://schemas.openxmlformats.org/officeDocument/2006/relationships/hyperlink" Target="javascript:__doPostBack('pg0$V$dgCourses$sec2$row6$lnkCourse','')" TargetMode="External"/><Relationship Id="rId28" Type="http://schemas.openxmlformats.org/officeDocument/2006/relationships/hyperlink" Target="javascript:__doPostBack('pg0$V$dgCourses$sec2$row4$lnkCourse','')" TargetMode="External"/><Relationship Id="rId49" Type="http://schemas.openxmlformats.org/officeDocument/2006/relationships/hyperlink" Target="javascript:__doPostBack('pg0$V$dgCourses$sec2$row10$lnkCourse','')" TargetMode="External"/><Relationship Id="rId114" Type="http://schemas.openxmlformats.org/officeDocument/2006/relationships/hyperlink" Target="javascript:__doPostBack('pg0$V$dgCourses$sec2$row16$lnkCourse','')" TargetMode="External"/><Relationship Id="rId275" Type="http://schemas.openxmlformats.org/officeDocument/2006/relationships/hyperlink" Target="javascript:__doPostBack('pg0$V$dgCourses$sec2$row6$lnkCourse','')" TargetMode="External"/><Relationship Id="rId296" Type="http://schemas.openxmlformats.org/officeDocument/2006/relationships/hyperlink" Target="javascript:__doPostBack('pg0$V$dgCourses$sec2$row6$lnkCourse','')" TargetMode="External"/><Relationship Id="rId300" Type="http://schemas.openxmlformats.org/officeDocument/2006/relationships/hyperlink" Target="javascript:__doPostBack('pg0$V$dgCourses$sec2$row14$lnkCourse','')" TargetMode="External"/><Relationship Id="rId60" Type="http://schemas.openxmlformats.org/officeDocument/2006/relationships/hyperlink" Target="javascript:__doPostBack('pg0$V$dgCourses$sec2$row32$lnkCourse','')" TargetMode="External"/><Relationship Id="rId81" Type="http://schemas.openxmlformats.org/officeDocument/2006/relationships/hyperlink" Target="javascript:__doPostBack('pg0$V$dgCourses$sec2$row26$lnkCourse','')" TargetMode="External"/><Relationship Id="rId135" Type="http://schemas.openxmlformats.org/officeDocument/2006/relationships/hyperlink" Target="javascript:__doPostBack('pg0$V$dgCourses$sec2$row20$lnkCourse','')" TargetMode="External"/><Relationship Id="rId156" Type="http://schemas.openxmlformats.org/officeDocument/2006/relationships/hyperlink" Target="javascript:__doPostBack('pg0$V$dgCourses$sec2$row16$lnkCourse','')" TargetMode="External"/><Relationship Id="rId177" Type="http://schemas.openxmlformats.org/officeDocument/2006/relationships/hyperlink" Target="javascript:__doPostBack('pg0$V$dgCourses$sec2$row50$lnkCourse','')" TargetMode="External"/><Relationship Id="rId198" Type="http://schemas.openxmlformats.org/officeDocument/2006/relationships/hyperlink" Target="javascript:__doPostBack('pg0$V$dgCourses$sec2$row34$lnkCourse','')" TargetMode="External"/><Relationship Id="rId321" Type="http://schemas.openxmlformats.org/officeDocument/2006/relationships/hyperlink" Target="javascript:__doPostBack('pg0$V$dgCourses$sec2$row6$lnkCourse','')" TargetMode="External"/><Relationship Id="rId342" Type="http://schemas.openxmlformats.org/officeDocument/2006/relationships/hyperlink" Target="javascript:__doPostBack('pg0$V$dgCourses$sec2$row12$lnkCourse','')" TargetMode="External"/><Relationship Id="rId363" Type="http://schemas.openxmlformats.org/officeDocument/2006/relationships/hyperlink" Target="javascript:__doPostBack('pg0$V$dgCourses$sec2$row54$lnkCourse','')" TargetMode="External"/><Relationship Id="rId384" Type="http://schemas.openxmlformats.org/officeDocument/2006/relationships/hyperlink" Target="javascript:__doPostBack('pg0$V$dgCourses$sec2$row14$lnkCourse','')" TargetMode="External"/><Relationship Id="rId202" Type="http://schemas.openxmlformats.org/officeDocument/2006/relationships/hyperlink" Target="javascript:__doPostBack('pg0$V$dgCourses$sec2$row42$lnkCourse','')" TargetMode="External"/><Relationship Id="rId223" Type="http://schemas.openxmlformats.org/officeDocument/2006/relationships/hyperlink" Target="javascript:__doPostBack('pg0$V$dgCourses$sec2$row26$lnkCourse','')" TargetMode="External"/><Relationship Id="rId244" Type="http://schemas.openxmlformats.org/officeDocument/2006/relationships/hyperlink" Target="javascript:__doPostBack('pg0$V$dgCourses$sec2$row8$lnkCourse','')" TargetMode="External"/><Relationship Id="rId18" Type="http://schemas.openxmlformats.org/officeDocument/2006/relationships/hyperlink" Target="javascript:__doPostBack('pg0$V$dgCourses$sec2$row10$lnkCourse','')" TargetMode="External"/><Relationship Id="rId39" Type="http://schemas.openxmlformats.org/officeDocument/2006/relationships/hyperlink" Target="javascript:__doPostBack('pg0$V$dgCourses$sec2$row28$lnkCourse','')" TargetMode="External"/><Relationship Id="rId265" Type="http://schemas.openxmlformats.org/officeDocument/2006/relationships/hyperlink" Target="javascript:__doPostBack('pg0$V$dgCourses$sec2$row28$lnkCourse','')" TargetMode="External"/><Relationship Id="rId286" Type="http://schemas.openxmlformats.org/officeDocument/2006/relationships/hyperlink" Target="javascript:__doPostBack('pg0$V$dgCourses$sec2$row18$lnkCourse','')" TargetMode="External"/><Relationship Id="rId50" Type="http://schemas.openxmlformats.org/officeDocument/2006/relationships/hyperlink" Target="javascript:__doPostBack('pg0$V$dgCourses$sec2$row12$lnkCourse','')" TargetMode="External"/><Relationship Id="rId104" Type="http://schemas.openxmlformats.org/officeDocument/2006/relationships/hyperlink" Target="javascript:__doPostBack('pg0$V$dgCourses$sec2$row14$lnkCourse','')" TargetMode="External"/><Relationship Id="rId125" Type="http://schemas.openxmlformats.org/officeDocument/2006/relationships/hyperlink" Target="javascript:__doPostBack('pg0$V$dgCourses$sec2$row40$lnkCourse','')" TargetMode="External"/><Relationship Id="rId146" Type="http://schemas.openxmlformats.org/officeDocument/2006/relationships/hyperlink" Target="javascript:__doPostBack('pg0$V$dgCourses$sec2$row42$lnkCourse','')" TargetMode="External"/><Relationship Id="rId167" Type="http://schemas.openxmlformats.org/officeDocument/2006/relationships/hyperlink" Target="javascript:__doPostBack('pg0$V$dgCourses$sec2$row22$lnkCourse','')" TargetMode="External"/><Relationship Id="rId188" Type="http://schemas.openxmlformats.org/officeDocument/2006/relationships/hyperlink" Target="javascript:__doPostBack('pg0$V$dgCourses$sec2$row14$lnkCourse','')" TargetMode="External"/><Relationship Id="rId311" Type="http://schemas.openxmlformats.org/officeDocument/2006/relationships/hyperlink" Target="javascript:__doPostBack('pg0$V$dgCourses$sec2$row10$lnkCourse','')" TargetMode="External"/><Relationship Id="rId332" Type="http://schemas.openxmlformats.org/officeDocument/2006/relationships/hyperlink" Target="javascript:__doPostBack('pg0$V$dgCourses$sec2$row30$lnkCourse','')" TargetMode="External"/><Relationship Id="rId353" Type="http://schemas.openxmlformats.org/officeDocument/2006/relationships/hyperlink" Target="javascript:__doPostBack('pg0$V$dgCourses$sec2$row34$lnkCourse','')" TargetMode="External"/><Relationship Id="rId374" Type="http://schemas.openxmlformats.org/officeDocument/2006/relationships/hyperlink" Target="javascript:__doPostBack('pg0$V$dgCourses$sec2$row14$lnkCourse','')" TargetMode="External"/><Relationship Id="rId395" Type="http://schemas.openxmlformats.org/officeDocument/2006/relationships/hyperlink" Target="javascript:__doPostBack('pg0$V$dgCourses$sec2$row18$lnkCourse','')" TargetMode="External"/><Relationship Id="rId409" Type="http://schemas.openxmlformats.org/officeDocument/2006/relationships/hyperlink" Target="javascript:__doPostBack('pg0$V$dgCourses$sec2$row16$lnkCourse','')" TargetMode="External"/><Relationship Id="rId71" Type="http://schemas.openxmlformats.org/officeDocument/2006/relationships/hyperlink" Target="javascript:__doPostBack('pg0$V$dgCourses$sec2$row6$lnkCourse','')" TargetMode="External"/><Relationship Id="rId92" Type="http://schemas.openxmlformats.org/officeDocument/2006/relationships/hyperlink" Target="javascript:__doPostBack('pg0$V$dgCourses$sec2$row48$lnkCourse','')" TargetMode="External"/><Relationship Id="rId213" Type="http://schemas.openxmlformats.org/officeDocument/2006/relationships/hyperlink" Target="javascript:__doPostBack('pg0$V$dgCourses$sec2$row6$lnkCourse','')" TargetMode="External"/><Relationship Id="rId234" Type="http://schemas.openxmlformats.org/officeDocument/2006/relationships/hyperlink" Target="javascript:__doPostBack('pg0$V$dgCourses$sec2$row12$lnkCourse','')" TargetMode="External"/><Relationship Id="rId2" Type="http://schemas.openxmlformats.org/officeDocument/2006/relationships/hyperlink" Target="javascript:__doPostBack('pg0$V$dgCourses$sec2$row4$lnkCourse','')" TargetMode="External"/><Relationship Id="rId29" Type="http://schemas.openxmlformats.org/officeDocument/2006/relationships/hyperlink" Target="javascript:__doPostBack('pg0$V$dgCourses$sec2$row6$lnkCourse','')" TargetMode="External"/><Relationship Id="rId255" Type="http://schemas.openxmlformats.org/officeDocument/2006/relationships/hyperlink" Target="javascript:__doPostBack('pg0$V$dgCourses$sec2$row8$lnkCourse','')" TargetMode="External"/><Relationship Id="rId276" Type="http://schemas.openxmlformats.org/officeDocument/2006/relationships/hyperlink" Target="javascript:__doPostBack('pg0$V$dgCourses$sec2$row8$lnkCourse','')" TargetMode="External"/><Relationship Id="rId297" Type="http://schemas.openxmlformats.org/officeDocument/2006/relationships/hyperlink" Target="javascript:__doPostBack('pg0$V$dgCourses$sec2$row8$lnkCourse','')" TargetMode="External"/><Relationship Id="rId40" Type="http://schemas.openxmlformats.org/officeDocument/2006/relationships/hyperlink" Target="javascript:__doPostBack('pg0$V$dgCourses$sec2$row30$lnkCourse','')" TargetMode="External"/><Relationship Id="rId115" Type="http://schemas.openxmlformats.org/officeDocument/2006/relationships/hyperlink" Target="javascript:__doPostBack('pg0$V$dgCourses$sec2$row18$lnkCourse','')" TargetMode="External"/><Relationship Id="rId136" Type="http://schemas.openxmlformats.org/officeDocument/2006/relationships/hyperlink" Target="javascript:__doPostBack('pg0$V$dgCourses$sec2$row22$lnkCourse','')" TargetMode="External"/><Relationship Id="rId157" Type="http://schemas.openxmlformats.org/officeDocument/2006/relationships/hyperlink" Target="javascript:__doPostBack('pg0$V$dgCourses$sec2$row2$lnkCourse','')" TargetMode="External"/><Relationship Id="rId178" Type="http://schemas.openxmlformats.org/officeDocument/2006/relationships/hyperlink" Target="javascript:__doPostBack('pg0$V$dgCourses$sec2$row52$lnkCourse','')" TargetMode="External"/><Relationship Id="rId301" Type="http://schemas.openxmlformats.org/officeDocument/2006/relationships/hyperlink" Target="javascript:__doPostBack('pg0$V$dgCourses$sec2$row16$lnkCourse','')" TargetMode="External"/><Relationship Id="rId322" Type="http://schemas.openxmlformats.org/officeDocument/2006/relationships/hyperlink" Target="javascript:__doPostBack('pg0$V$dgCourses$sec2$row8$lnkCourse','')" TargetMode="External"/><Relationship Id="rId343" Type="http://schemas.openxmlformats.org/officeDocument/2006/relationships/hyperlink" Target="javascript:__doPostBack('pg0$V$dgCourses$sec2$row14$lnkCourse','')" TargetMode="External"/><Relationship Id="rId364" Type="http://schemas.openxmlformats.org/officeDocument/2006/relationships/hyperlink" Target="javascript:__doPostBack('pg0$V$dgCourses$sec2$row56$lnkCourse','')" TargetMode="External"/><Relationship Id="rId61" Type="http://schemas.openxmlformats.org/officeDocument/2006/relationships/hyperlink" Target="javascript:__doPostBack('pg0$V$dgCourses$sec2$row34$lnkCourse','')" TargetMode="External"/><Relationship Id="rId82" Type="http://schemas.openxmlformats.org/officeDocument/2006/relationships/hyperlink" Target="javascript:__doPostBack('pg0$V$dgCourses$sec2$row28$lnkCourse','')" TargetMode="External"/><Relationship Id="rId199" Type="http://schemas.openxmlformats.org/officeDocument/2006/relationships/hyperlink" Target="javascript:__doPostBack('pg0$V$dgCourses$sec2$row36$lnkCourse','')" TargetMode="External"/><Relationship Id="rId203" Type="http://schemas.openxmlformats.org/officeDocument/2006/relationships/hyperlink" Target="javascript:__doPostBack('pg0$V$dgCourses$sec2$row44$lnkCourse','')" TargetMode="External"/><Relationship Id="rId385" Type="http://schemas.openxmlformats.org/officeDocument/2006/relationships/hyperlink" Target="javascript:__doPostBack('pg0$V$dgCourses$sec2$row16$lnkCourse','')" TargetMode="External"/><Relationship Id="rId19" Type="http://schemas.openxmlformats.org/officeDocument/2006/relationships/hyperlink" Target="javascript:__doPostBack('pg0$V$dgCourses$sec2$row12$lnkCourse','')" TargetMode="External"/><Relationship Id="rId224" Type="http://schemas.openxmlformats.org/officeDocument/2006/relationships/hyperlink" Target="javascript:__doPostBack('pg0$V$dgCourses$sec2$row28$lnkCourse','')" TargetMode="External"/><Relationship Id="rId245" Type="http://schemas.openxmlformats.org/officeDocument/2006/relationships/hyperlink" Target="javascript:__doPostBack('pg0$V$dgCourses$sec2$row12$lnkCourse','')" TargetMode="External"/><Relationship Id="rId266" Type="http://schemas.openxmlformats.org/officeDocument/2006/relationships/hyperlink" Target="javascript:__doPostBack('pg0$V$dgCourses$sec2$row30$lnkCourse','')" TargetMode="External"/><Relationship Id="rId287" Type="http://schemas.openxmlformats.org/officeDocument/2006/relationships/hyperlink" Target="javascript:__doPostBack('pg0$V$dgCourses$sec2$row20$lnkCourse','')" TargetMode="External"/><Relationship Id="rId410" Type="http://schemas.openxmlformats.org/officeDocument/2006/relationships/hyperlink" Target="javascript:__doPostBack('pg0$V$dgCourses$sec2$row18$lnkCourse','')" TargetMode="External"/><Relationship Id="rId30" Type="http://schemas.openxmlformats.org/officeDocument/2006/relationships/hyperlink" Target="javascript:__doPostBack('pg0$V$dgCourses$sec2$row8$lnkCourse','')" TargetMode="External"/><Relationship Id="rId105" Type="http://schemas.openxmlformats.org/officeDocument/2006/relationships/hyperlink" Target="javascript:__doPostBack('pg0$V$dgCourses$sec2$row16$lnkCourse','')" TargetMode="External"/><Relationship Id="rId126" Type="http://schemas.openxmlformats.org/officeDocument/2006/relationships/hyperlink" Target="javascript:__doPostBack('pg0$V$dgCourses$sec2$row2$lnkCourse','')" TargetMode="External"/><Relationship Id="rId147" Type="http://schemas.openxmlformats.org/officeDocument/2006/relationships/hyperlink" Target="javascript:__doPostBack('pg0$V$dgCourses$sec2$row44$lnkCourse','')" TargetMode="External"/><Relationship Id="rId168" Type="http://schemas.openxmlformats.org/officeDocument/2006/relationships/hyperlink" Target="javascript:__doPostBack('pg0$V$dgCourses$sec2$row24$lnkCourse','')" TargetMode="External"/><Relationship Id="rId312" Type="http://schemas.openxmlformats.org/officeDocument/2006/relationships/hyperlink" Target="javascript:__doPostBack('pg0$V$dgCourses$sec2$row12$lnkCourse','')" TargetMode="External"/><Relationship Id="rId333" Type="http://schemas.openxmlformats.org/officeDocument/2006/relationships/hyperlink" Target="javascript:__doPostBack('pg0$V$dgCourses$sec2$row32$lnkCourse','')" TargetMode="External"/><Relationship Id="rId354" Type="http://schemas.openxmlformats.org/officeDocument/2006/relationships/hyperlink" Target="javascript:__doPostBack('pg0$V$dgCourses$sec2$row36$lnkCourse','')" TargetMode="External"/><Relationship Id="rId51" Type="http://schemas.openxmlformats.org/officeDocument/2006/relationships/hyperlink" Target="javascript:__doPostBack('pg0$V$dgCourses$sec2$row14$lnkCourse','')" TargetMode="External"/><Relationship Id="rId72" Type="http://schemas.openxmlformats.org/officeDocument/2006/relationships/hyperlink" Target="javascript:__doPostBack('pg0$V$dgCourses$sec2$row8$lnkCourse','')" TargetMode="External"/><Relationship Id="rId93" Type="http://schemas.openxmlformats.org/officeDocument/2006/relationships/hyperlink" Target="javascript:__doPostBack('pg0$V$dgCourses$sec2$row50$lnkCourse','')" TargetMode="External"/><Relationship Id="rId189" Type="http://schemas.openxmlformats.org/officeDocument/2006/relationships/hyperlink" Target="javascript:__doPostBack('pg0$V$dgCourses$sec2$row16$lnkCourse','')" TargetMode="External"/><Relationship Id="rId375" Type="http://schemas.openxmlformats.org/officeDocument/2006/relationships/hyperlink" Target="javascript:__doPostBack('pg0$V$dgCourses$sec2$row16$lnkCourse','')" TargetMode="External"/><Relationship Id="rId396" Type="http://schemas.openxmlformats.org/officeDocument/2006/relationships/hyperlink" Target="javascript:__doPostBack('pg0$V$dgCourses$sec2$row20$lnkCourse','')" TargetMode="External"/><Relationship Id="rId3" Type="http://schemas.openxmlformats.org/officeDocument/2006/relationships/hyperlink" Target="javascript:__doPostBack('pg0$V$dgCourses$sec2$row2$lnkCourse','')" TargetMode="External"/><Relationship Id="rId214" Type="http://schemas.openxmlformats.org/officeDocument/2006/relationships/hyperlink" Target="javascript:__doPostBack('pg0$V$dgCourses$sec2$row8$lnkCourse','')" TargetMode="External"/><Relationship Id="rId235" Type="http://schemas.openxmlformats.org/officeDocument/2006/relationships/hyperlink" Target="javascript:__doPostBack('pg0$V$dgCourses$sec2$row14$lnkCourse','')" TargetMode="External"/><Relationship Id="rId256" Type="http://schemas.openxmlformats.org/officeDocument/2006/relationships/hyperlink" Target="javascript:__doPostBack('pg0$V$dgCourses$sec2$row10$lnkCourse','')" TargetMode="External"/><Relationship Id="rId277" Type="http://schemas.openxmlformats.org/officeDocument/2006/relationships/hyperlink" Target="javascript:__doPostBack('pg0$V$dgCourses$sec2$row10$lnkCourse','')" TargetMode="External"/><Relationship Id="rId298" Type="http://schemas.openxmlformats.org/officeDocument/2006/relationships/hyperlink" Target="javascript:__doPostBack('pg0$V$dgCourses$sec2$row10$lnkCourse','')" TargetMode="External"/><Relationship Id="rId400" Type="http://schemas.openxmlformats.org/officeDocument/2006/relationships/hyperlink" Target="javascript:__doPostBack('pg0$V$dgCourses$sec2$row28$lnkCourse','')" TargetMode="External"/><Relationship Id="rId116" Type="http://schemas.openxmlformats.org/officeDocument/2006/relationships/hyperlink" Target="javascript:__doPostBack('pg0$V$dgCourses$sec2$row20$lnkCourse','')" TargetMode="External"/><Relationship Id="rId137" Type="http://schemas.openxmlformats.org/officeDocument/2006/relationships/hyperlink" Target="javascript:__doPostBack('pg0$V$dgCourses$sec2$row24$lnkCourse','')" TargetMode="External"/><Relationship Id="rId158" Type="http://schemas.openxmlformats.org/officeDocument/2006/relationships/hyperlink" Target="javascript:__doPostBack('pg0$V$dgCourses$sec2$row4$lnkCourse','')" TargetMode="External"/><Relationship Id="rId302" Type="http://schemas.openxmlformats.org/officeDocument/2006/relationships/hyperlink" Target="javascript:__doPostBack('pg0$V$dgCourses$sec2$row18$lnkCourse','')" TargetMode="External"/><Relationship Id="rId323" Type="http://schemas.openxmlformats.org/officeDocument/2006/relationships/hyperlink" Target="javascript:__doPostBack('pg0$V$dgCourses$sec2$row10$lnkCourse','')" TargetMode="External"/><Relationship Id="rId344" Type="http://schemas.openxmlformats.org/officeDocument/2006/relationships/hyperlink" Target="javascript:__doPostBack('pg0$V$dgCourses$sec2$row16$lnkCourse','')" TargetMode="External"/><Relationship Id="rId20" Type="http://schemas.openxmlformats.org/officeDocument/2006/relationships/hyperlink" Target="javascript:__doPostBack('pg0$V$dgCourses$sec2$row14$lnkCourse','')" TargetMode="External"/><Relationship Id="rId41" Type="http://schemas.openxmlformats.org/officeDocument/2006/relationships/hyperlink" Target="javascript:__doPostBack('pg0$V$dgCourses$sec2$row32$lnkCourse','')" TargetMode="External"/><Relationship Id="rId62" Type="http://schemas.openxmlformats.org/officeDocument/2006/relationships/hyperlink" Target="javascript:__doPostBack('pg0$V$dgCourses$sec2$row36$lnkCourse','')" TargetMode="External"/><Relationship Id="rId83" Type="http://schemas.openxmlformats.org/officeDocument/2006/relationships/hyperlink" Target="javascript:__doPostBack('pg0$V$dgCourses$sec2$row30$lnkCourse','')" TargetMode="External"/><Relationship Id="rId179" Type="http://schemas.openxmlformats.org/officeDocument/2006/relationships/hyperlink" Target="javascript:__doPostBack('pg0$V$dgCourses$sec2$row54$lnkCourse','')" TargetMode="External"/><Relationship Id="rId365" Type="http://schemas.openxmlformats.org/officeDocument/2006/relationships/hyperlink" Target="javascript:__doPostBack('pg0$V$dgCourses$sec2$row58$lnkCourse','')" TargetMode="External"/><Relationship Id="rId386" Type="http://schemas.openxmlformats.org/officeDocument/2006/relationships/hyperlink" Target="javascript:__doPostBack('pg0$V$dgCourses$sec2$row18$lnkCourse','')" TargetMode="External"/><Relationship Id="rId190" Type="http://schemas.openxmlformats.org/officeDocument/2006/relationships/hyperlink" Target="javascript:__doPostBack('pg0$V$dgCourses$sec2$row18$lnkCourse','')" TargetMode="External"/><Relationship Id="rId204" Type="http://schemas.openxmlformats.org/officeDocument/2006/relationships/hyperlink" Target="javascript:__doPostBack('pg0$V$dgCourses$sec2$row46$lnkCourse','')" TargetMode="External"/><Relationship Id="rId225" Type="http://schemas.openxmlformats.org/officeDocument/2006/relationships/hyperlink" Target="javascript:__doPostBack('pg0$V$dgCourses$sec2$row30$lnkCourse','')" TargetMode="External"/><Relationship Id="rId246" Type="http://schemas.openxmlformats.org/officeDocument/2006/relationships/hyperlink" Target="javascript:__doPostBack('pg0$V$dgCourses$sec2$row14$lnkCourse','')" TargetMode="External"/><Relationship Id="rId267" Type="http://schemas.openxmlformats.org/officeDocument/2006/relationships/hyperlink" Target="javascript:__doPostBack('pg0$V$dgCourses$sec2$row32$lnkCourse','')" TargetMode="External"/><Relationship Id="rId288" Type="http://schemas.openxmlformats.org/officeDocument/2006/relationships/hyperlink" Target="javascript:__doPostBack('pg0$V$dgCourses$sec2$row2$lnkCourse','')" TargetMode="External"/><Relationship Id="rId411" Type="http://schemas.openxmlformats.org/officeDocument/2006/relationships/hyperlink" Target="javascript:__doPostBack('pg0$V$dgCourses$sec2$row20$lnkCourse','')" TargetMode="External"/><Relationship Id="rId106" Type="http://schemas.openxmlformats.org/officeDocument/2006/relationships/hyperlink" Target="javascript:__doPostBack('pg0$V$dgCourses$sec2$row2$lnkCourse','')" TargetMode="External"/><Relationship Id="rId127" Type="http://schemas.openxmlformats.org/officeDocument/2006/relationships/hyperlink" Target="javascript:__doPostBack('pg0$V$dgCourses$sec2$row4$lnkCourse','')" TargetMode="External"/><Relationship Id="rId313" Type="http://schemas.openxmlformats.org/officeDocument/2006/relationships/hyperlink" Target="javascript:__doPostBack('pg0$V$dgCourses$sec2$row14$lnkCourse','')" TargetMode="External"/><Relationship Id="rId10" Type="http://schemas.openxmlformats.org/officeDocument/2006/relationships/hyperlink" Target="javascript:__doPostBack('pg0$V$dgCourses$sec2$row16$lnkCourse','')" TargetMode="External"/><Relationship Id="rId31" Type="http://schemas.openxmlformats.org/officeDocument/2006/relationships/hyperlink" Target="javascript:__doPostBack('pg0$V$dgCourses$sec2$row10$lnkCourse','')" TargetMode="External"/><Relationship Id="rId52" Type="http://schemas.openxmlformats.org/officeDocument/2006/relationships/hyperlink" Target="javascript:__doPostBack('pg0$V$dgCourses$sec2$row16$lnkCourse','')" TargetMode="External"/><Relationship Id="rId73" Type="http://schemas.openxmlformats.org/officeDocument/2006/relationships/hyperlink" Target="javascript:__doPostBack('pg0$V$dgCourses$sec2$row10$lnkCourse','')" TargetMode="External"/><Relationship Id="rId94" Type="http://schemas.openxmlformats.org/officeDocument/2006/relationships/hyperlink" Target="javascript:__doPostBack('pg0$V$dgCourses$sec2$row52$lnkCourse','')" TargetMode="External"/><Relationship Id="rId148" Type="http://schemas.openxmlformats.org/officeDocument/2006/relationships/hyperlink" Target="javascript:__doPostBack('pg0$V$dgCourses$sec2$row46$lnkCourse','')" TargetMode="External"/><Relationship Id="rId169" Type="http://schemas.openxmlformats.org/officeDocument/2006/relationships/hyperlink" Target="javascript:__doPostBack('pg0$V$dgCourses$sec2$row26$lnkCourse','')" TargetMode="External"/><Relationship Id="rId334" Type="http://schemas.openxmlformats.org/officeDocument/2006/relationships/hyperlink" Target="javascript:__doPostBack('pg0$V$dgCourses$sec2$row36$lnkCourse','')" TargetMode="External"/><Relationship Id="rId355" Type="http://schemas.openxmlformats.org/officeDocument/2006/relationships/hyperlink" Target="javascript:__doPostBack('pg0$V$dgCourses$sec2$row38$lnkCourse','')" TargetMode="External"/><Relationship Id="rId376" Type="http://schemas.openxmlformats.org/officeDocument/2006/relationships/hyperlink" Target="javascript:__doPostBack('pg0$V$dgCourses$sec2$row18$lnkCourse','')" TargetMode="External"/><Relationship Id="rId397" Type="http://schemas.openxmlformats.org/officeDocument/2006/relationships/hyperlink" Target="javascript:__doPostBack('pg0$V$dgCourses$sec2$row22$lnkCourse','')" TargetMode="External"/><Relationship Id="rId4" Type="http://schemas.openxmlformats.org/officeDocument/2006/relationships/hyperlink" Target="javascript:__doPostBack('pg0$V$dgCourses$sec2$row4$lnkCourse','')" TargetMode="External"/><Relationship Id="rId180" Type="http://schemas.openxmlformats.org/officeDocument/2006/relationships/hyperlink" Target="javascript:__doPostBack('pg0$V$dgCourses$sec2$row56$lnkCourse','')" TargetMode="External"/><Relationship Id="rId215" Type="http://schemas.openxmlformats.org/officeDocument/2006/relationships/hyperlink" Target="javascript:__doPostBack('pg0$V$dgCourses$sec2$row10$lnkCourse','')" TargetMode="External"/><Relationship Id="rId236" Type="http://schemas.openxmlformats.org/officeDocument/2006/relationships/hyperlink" Target="javascript:__doPostBack('pg0$V$dgCourses$sec2$row16$lnkCourse','')" TargetMode="External"/><Relationship Id="rId257" Type="http://schemas.openxmlformats.org/officeDocument/2006/relationships/hyperlink" Target="javascript:__doPostBack('pg0$V$dgCourses$sec2$row12$lnkCourse','')" TargetMode="External"/><Relationship Id="rId278" Type="http://schemas.openxmlformats.org/officeDocument/2006/relationships/hyperlink" Target="javascript:__doPostBack('pg0$V$dgCourses$sec2$row12$lnkCourse','')" TargetMode="External"/><Relationship Id="rId401" Type="http://schemas.openxmlformats.org/officeDocument/2006/relationships/hyperlink" Target="javascript:__doPostBack('pg0$V$dgCourses$sec2$row30$lnkCourse','')" TargetMode="External"/><Relationship Id="rId303" Type="http://schemas.openxmlformats.org/officeDocument/2006/relationships/hyperlink" Target="javascript:__doPostBack('pg0$V$dgCourses$sec2$row20$lnkCourse','')" TargetMode="External"/><Relationship Id="rId42" Type="http://schemas.openxmlformats.org/officeDocument/2006/relationships/hyperlink" Target="javascript:__doPostBack('pg0$V$dgCourses$sec2$row2$lnkCourse','')" TargetMode="External"/><Relationship Id="rId84" Type="http://schemas.openxmlformats.org/officeDocument/2006/relationships/hyperlink" Target="javascript:__doPostBack('pg0$V$dgCourses$sec2$row32$lnkCourse','')" TargetMode="External"/><Relationship Id="rId138" Type="http://schemas.openxmlformats.org/officeDocument/2006/relationships/hyperlink" Target="javascript:__doPostBack('pg0$V$dgCourses$sec2$row26$lnkCourse','')" TargetMode="External"/><Relationship Id="rId345" Type="http://schemas.openxmlformats.org/officeDocument/2006/relationships/hyperlink" Target="javascript:__doPostBack('pg0$V$dgCourses$sec2$row18$lnkCourse','')" TargetMode="External"/><Relationship Id="rId387" Type="http://schemas.openxmlformats.org/officeDocument/2006/relationships/hyperlink" Target="javascript:__doPostBack('pg0$V$dgCourses$sec2$row2$lnkCourse','')" TargetMode="External"/><Relationship Id="rId191" Type="http://schemas.openxmlformats.org/officeDocument/2006/relationships/hyperlink" Target="javascript:__doPostBack('pg0$V$dgCourses$sec2$row20$lnkCourse','')" TargetMode="External"/><Relationship Id="rId205" Type="http://schemas.openxmlformats.org/officeDocument/2006/relationships/hyperlink" Target="javascript:__doPostBack('pg0$V$dgCourses$sec2$row48$lnkCourse','')" TargetMode="External"/><Relationship Id="rId247" Type="http://schemas.openxmlformats.org/officeDocument/2006/relationships/hyperlink" Target="javascript:__doPostBack('pg0$V$dgCourses$sec2$row16$lnkCourse','')" TargetMode="External"/><Relationship Id="rId412" Type="http://schemas.openxmlformats.org/officeDocument/2006/relationships/hyperlink" Target="javascript:__doPostBack('pg0$V$dgCourses$sec2$row22$lnkCourse','')" TargetMode="External"/><Relationship Id="rId107" Type="http://schemas.openxmlformats.org/officeDocument/2006/relationships/hyperlink" Target="javascript:__doPostBack('pg0$V$dgCourses$sec2$row4$lnkCourse','')" TargetMode="External"/><Relationship Id="rId289" Type="http://schemas.openxmlformats.org/officeDocument/2006/relationships/hyperlink" Target="javascript:__doPostBack('pg0$V$dgCourses$sec2$row4$lnkCourse','')" TargetMode="External"/><Relationship Id="rId11" Type="http://schemas.openxmlformats.org/officeDocument/2006/relationships/hyperlink" Target="javascript:__doPostBack('pg0$V$dgCourses$sec2$row18$lnkCourse','')" TargetMode="External"/><Relationship Id="rId53" Type="http://schemas.openxmlformats.org/officeDocument/2006/relationships/hyperlink" Target="javascript:__doPostBack('pg0$V$dgCourses$sec2$row18$lnkCourse','')" TargetMode="External"/><Relationship Id="rId149" Type="http://schemas.openxmlformats.org/officeDocument/2006/relationships/hyperlink" Target="javascript:__doPostBack('pg0$V$dgCourses$sec2$row2$lnkCourse','')" TargetMode="External"/><Relationship Id="rId314" Type="http://schemas.openxmlformats.org/officeDocument/2006/relationships/hyperlink" Target="javascript:__doPostBack('pg0$V$dgCourses$sec2$row16$lnkCourse','')" TargetMode="External"/><Relationship Id="rId356" Type="http://schemas.openxmlformats.org/officeDocument/2006/relationships/hyperlink" Target="javascript:__doPostBack('pg0$V$dgCourses$sec2$row40$lnkCourse','')" TargetMode="External"/><Relationship Id="rId398" Type="http://schemas.openxmlformats.org/officeDocument/2006/relationships/hyperlink" Target="javascript:__doPostBack('pg0$V$dgCourses$sec2$row24$lnkCourse','')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96"/>
  <sheetViews>
    <sheetView tabSelected="1" topLeftCell="A586" workbookViewId="0">
      <selection activeCell="O594" sqref="O594"/>
    </sheetView>
  </sheetViews>
  <sheetFormatPr defaultRowHeight="15" x14ac:dyDescent="0.25"/>
  <cols>
    <col min="3" max="3" width="13.140625" customWidth="1"/>
    <col min="4" max="4" width="10.5703125" customWidth="1"/>
    <col min="5" max="5" width="13.42578125" customWidth="1"/>
    <col min="6" max="6" width="13.7109375" customWidth="1"/>
    <col min="7" max="7" width="18" customWidth="1"/>
    <col min="8" max="8" width="11.28515625" customWidth="1"/>
    <col min="12" max="12" width="12.7109375" customWidth="1"/>
    <col min="13" max="13" width="9.7109375" customWidth="1"/>
    <col min="14" max="14" width="6.140625" style="52" customWidth="1"/>
  </cols>
  <sheetData>
    <row r="1" spans="1:15" x14ac:dyDescent="0.25">
      <c r="A1" t="s">
        <v>0</v>
      </c>
      <c r="N1" s="52" t="s">
        <v>1112</v>
      </c>
      <c r="O1" t="s">
        <v>1113</v>
      </c>
    </row>
    <row r="2" spans="1:15" x14ac:dyDescent="0.25">
      <c r="A2" t="s">
        <v>1</v>
      </c>
    </row>
    <row r="5" spans="1:15" x14ac:dyDescent="0.25">
      <c r="A5" s="1" t="s">
        <v>2</v>
      </c>
    </row>
    <row r="6" spans="1:15" x14ac:dyDescent="0.25">
      <c r="A6" s="2" t="s">
        <v>3</v>
      </c>
    </row>
    <row r="7" spans="1:15" x14ac:dyDescent="0.25">
      <c r="A7" t="s">
        <v>4</v>
      </c>
    </row>
    <row r="8" spans="1:15" x14ac:dyDescent="0.25">
      <c r="A8" s="2" t="s">
        <v>5</v>
      </c>
    </row>
    <row r="9" spans="1:15" x14ac:dyDescent="0.25">
      <c r="A9" s="2" t="s">
        <v>6</v>
      </c>
    </row>
    <row r="10" spans="1:15" x14ac:dyDescent="0.25">
      <c r="A10" s="1" t="s">
        <v>7</v>
      </c>
    </row>
    <row r="11" spans="1:15" x14ac:dyDescent="0.25">
      <c r="A11" s="2" t="s">
        <v>8</v>
      </c>
    </row>
    <row r="12" spans="1:15" x14ac:dyDescent="0.25">
      <c r="A12" t="s">
        <v>9</v>
      </c>
    </row>
    <row r="13" spans="1:15" x14ac:dyDescent="0.25">
      <c r="A13" s="2" t="s">
        <v>10</v>
      </c>
    </row>
    <row r="14" spans="1:15" x14ac:dyDescent="0.25">
      <c r="A14" s="2" t="s">
        <v>11</v>
      </c>
    </row>
    <row r="15" spans="1:15" x14ac:dyDescent="0.25">
      <c r="A15" t="s">
        <v>12</v>
      </c>
    </row>
    <row r="16" spans="1:15" ht="99.75" x14ac:dyDescent="0.25">
      <c r="A16" s="4" t="s">
        <v>13</v>
      </c>
      <c r="B16" s="5" t="s">
        <v>14</v>
      </c>
      <c r="C16" s="6" t="s">
        <v>15</v>
      </c>
      <c r="D16" s="7">
        <v>42607</v>
      </c>
      <c r="E16" s="5" t="s">
        <v>16</v>
      </c>
      <c r="F16" s="6" t="s">
        <v>17</v>
      </c>
      <c r="G16" s="6" t="s">
        <v>18</v>
      </c>
      <c r="H16" s="5">
        <v>4</v>
      </c>
      <c r="I16" s="8">
        <v>42388</v>
      </c>
      <c r="J16" s="8">
        <v>42500</v>
      </c>
      <c r="K16" s="3"/>
    </row>
    <row r="17" spans="1:11" ht="57" x14ac:dyDescent="0.25">
      <c r="A17" s="9"/>
      <c r="B17" s="10" t="s">
        <v>19</v>
      </c>
      <c r="C17" s="9" t="s">
        <v>14</v>
      </c>
      <c r="D17" s="11" t="s">
        <v>20</v>
      </c>
      <c r="E17" s="12">
        <v>42454</v>
      </c>
      <c r="F17" s="9" t="s">
        <v>16</v>
      </c>
      <c r="G17" s="11" t="s">
        <v>21</v>
      </c>
      <c r="H17" s="11" t="s">
        <v>22</v>
      </c>
      <c r="I17" s="9">
        <v>4</v>
      </c>
      <c r="J17" s="13">
        <v>42388</v>
      </c>
      <c r="K17" s="13">
        <v>42500</v>
      </c>
    </row>
    <row r="18" spans="1:11" ht="71.25" x14ac:dyDescent="0.25">
      <c r="A18" s="5"/>
      <c r="B18" s="4" t="s">
        <v>23</v>
      </c>
      <c r="C18" s="5" t="s">
        <v>24</v>
      </c>
      <c r="D18" s="6" t="s">
        <v>25</v>
      </c>
      <c r="E18" s="7">
        <v>42385</v>
      </c>
      <c r="F18" s="5" t="s">
        <v>26</v>
      </c>
      <c r="G18" s="6" t="s">
        <v>27</v>
      </c>
      <c r="H18" s="6" t="s">
        <v>28</v>
      </c>
      <c r="I18" s="5">
        <v>4</v>
      </c>
      <c r="J18" s="8">
        <v>42388</v>
      </c>
      <c r="K18" s="8">
        <v>42500</v>
      </c>
    </row>
    <row r="19" spans="1:11" ht="71.25" x14ac:dyDescent="0.25">
      <c r="A19" s="9"/>
      <c r="B19" s="10" t="s">
        <v>29</v>
      </c>
      <c r="C19" s="9" t="s">
        <v>30</v>
      </c>
      <c r="D19" s="11" t="s">
        <v>15</v>
      </c>
      <c r="E19" s="14">
        <f>-5/25</f>
        <v>-0.2</v>
      </c>
      <c r="F19" s="9" t="s">
        <v>31</v>
      </c>
      <c r="G19" s="11" t="s">
        <v>32</v>
      </c>
      <c r="H19" s="11" t="s">
        <v>33</v>
      </c>
      <c r="I19" s="9">
        <v>4</v>
      </c>
      <c r="J19" s="13">
        <v>42388</v>
      </c>
      <c r="K19" s="13">
        <v>42500</v>
      </c>
    </row>
    <row r="20" spans="1:11" ht="71.25" x14ac:dyDescent="0.25">
      <c r="A20" s="5"/>
      <c r="B20" s="4" t="s">
        <v>34</v>
      </c>
      <c r="C20" s="5" t="s">
        <v>35</v>
      </c>
      <c r="D20" s="6" t="s">
        <v>36</v>
      </c>
      <c r="E20" s="15">
        <f>-3/25</f>
        <v>-0.12</v>
      </c>
      <c r="F20" s="5" t="s">
        <v>31</v>
      </c>
      <c r="G20" s="6" t="s">
        <v>37</v>
      </c>
      <c r="H20" s="6" t="s">
        <v>38</v>
      </c>
      <c r="I20" s="5">
        <v>4</v>
      </c>
      <c r="J20" s="8">
        <v>42388</v>
      </c>
      <c r="K20" s="8">
        <v>42500</v>
      </c>
    </row>
    <row r="21" spans="1:11" ht="71.25" x14ac:dyDescent="0.25">
      <c r="A21" s="9"/>
      <c r="B21" s="10" t="s">
        <v>39</v>
      </c>
      <c r="C21" s="9" t="s">
        <v>40</v>
      </c>
      <c r="D21" s="11" t="s">
        <v>25</v>
      </c>
      <c r="E21" s="12">
        <v>42385</v>
      </c>
      <c r="F21" s="9" t="s">
        <v>26</v>
      </c>
      <c r="G21" s="11" t="s">
        <v>41</v>
      </c>
      <c r="H21" s="11" t="s">
        <v>28</v>
      </c>
      <c r="I21" s="9">
        <v>4</v>
      </c>
      <c r="J21" s="13">
        <v>42388</v>
      </c>
      <c r="K21" s="13">
        <v>42500</v>
      </c>
    </row>
    <row r="22" spans="1:11" ht="71.25" x14ac:dyDescent="0.25">
      <c r="A22" s="5"/>
      <c r="B22" s="4" t="s">
        <v>42</v>
      </c>
      <c r="C22" s="5" t="s">
        <v>43</v>
      </c>
      <c r="D22" s="6" t="s">
        <v>20</v>
      </c>
      <c r="E22" s="7">
        <v>42476</v>
      </c>
      <c r="F22" s="5" t="s">
        <v>26</v>
      </c>
      <c r="G22" s="6" t="s">
        <v>44</v>
      </c>
      <c r="H22" s="6" t="s">
        <v>28</v>
      </c>
      <c r="I22" s="5">
        <v>4</v>
      </c>
      <c r="J22" s="8">
        <v>42388</v>
      </c>
      <c r="K22" s="8">
        <v>42500</v>
      </c>
    </row>
    <row r="23" spans="1:11" ht="71.25" x14ac:dyDescent="0.25">
      <c r="A23" s="9"/>
      <c r="B23" s="10" t="s">
        <v>45</v>
      </c>
      <c r="C23" s="9" t="s">
        <v>46</v>
      </c>
      <c r="D23" s="11" t="s">
        <v>36</v>
      </c>
      <c r="E23" s="12">
        <v>42629</v>
      </c>
      <c r="F23" s="9" t="s">
        <v>16</v>
      </c>
      <c r="G23" s="11" t="s">
        <v>47</v>
      </c>
      <c r="H23" s="11" t="s">
        <v>28</v>
      </c>
      <c r="I23" s="9">
        <v>4</v>
      </c>
      <c r="J23" s="13">
        <v>42388</v>
      </c>
      <c r="K23" s="13">
        <v>42500</v>
      </c>
    </row>
    <row r="24" spans="1:11" ht="71.25" x14ac:dyDescent="0.25">
      <c r="A24" s="5"/>
      <c r="B24" s="4" t="s">
        <v>48</v>
      </c>
      <c r="C24" s="5" t="s">
        <v>49</v>
      </c>
      <c r="D24" s="6" t="s">
        <v>3</v>
      </c>
      <c r="E24" s="7">
        <v>42404</v>
      </c>
      <c r="F24" s="5" t="s">
        <v>16</v>
      </c>
      <c r="G24" s="6" t="s">
        <v>5</v>
      </c>
      <c r="H24" s="6" t="s">
        <v>6</v>
      </c>
      <c r="I24" s="5">
        <v>4</v>
      </c>
      <c r="J24" s="8">
        <v>42388</v>
      </c>
      <c r="K24" s="8">
        <v>42500</v>
      </c>
    </row>
    <row r="25" spans="1:11" ht="71.25" x14ac:dyDescent="0.25">
      <c r="A25" s="9"/>
      <c r="B25" s="10" t="s">
        <v>50</v>
      </c>
      <c r="C25" s="9" t="s">
        <v>51</v>
      </c>
      <c r="D25" s="11" t="s">
        <v>20</v>
      </c>
      <c r="E25" s="12">
        <v>42690</v>
      </c>
      <c r="F25" s="9" t="s">
        <v>16</v>
      </c>
      <c r="G25" s="11" t="s">
        <v>52</v>
      </c>
      <c r="H25" s="11" t="s">
        <v>28</v>
      </c>
      <c r="I25" s="9">
        <v>4</v>
      </c>
      <c r="J25" s="13">
        <v>42388</v>
      </c>
      <c r="K25" s="13">
        <v>42500</v>
      </c>
    </row>
    <row r="26" spans="1:11" ht="72" thickBot="1" x14ac:dyDescent="0.3">
      <c r="A26" s="16"/>
      <c r="B26" s="17" t="s">
        <v>53</v>
      </c>
      <c r="C26" s="16" t="s">
        <v>54</v>
      </c>
      <c r="D26" s="18" t="s">
        <v>15</v>
      </c>
      <c r="E26" s="19">
        <v>42690</v>
      </c>
      <c r="F26" s="16" t="s">
        <v>16</v>
      </c>
      <c r="G26" s="18" t="s">
        <v>55</v>
      </c>
      <c r="H26" s="18" t="s">
        <v>28</v>
      </c>
      <c r="I26" s="16">
        <v>4</v>
      </c>
      <c r="J26" s="20">
        <v>42388</v>
      </c>
      <c r="K26" s="20">
        <v>42500</v>
      </c>
    </row>
    <row r="27" spans="1:11" ht="99.75" x14ac:dyDescent="0.25">
      <c r="A27" s="4" t="s">
        <v>56</v>
      </c>
      <c r="B27" s="5" t="s">
        <v>57</v>
      </c>
      <c r="C27" s="6" t="s">
        <v>58</v>
      </c>
      <c r="D27" s="15">
        <f>-2/18</f>
        <v>-0.1111111111111111</v>
      </c>
      <c r="E27" s="5" t="s">
        <v>31</v>
      </c>
      <c r="F27" s="6" t="s">
        <v>59</v>
      </c>
      <c r="G27" s="6" t="s">
        <v>60</v>
      </c>
      <c r="H27" s="5">
        <v>4</v>
      </c>
      <c r="I27" s="8">
        <v>42388</v>
      </c>
      <c r="J27" s="8">
        <v>42500</v>
      </c>
      <c r="K27" s="3"/>
    </row>
    <row r="28" spans="1:11" ht="71.25" x14ac:dyDescent="0.25">
      <c r="A28" s="9"/>
      <c r="B28" s="10" t="s">
        <v>61</v>
      </c>
      <c r="C28" s="9" t="s">
        <v>62</v>
      </c>
      <c r="D28" s="11" t="s">
        <v>63</v>
      </c>
      <c r="E28" s="14" t="s">
        <v>64</v>
      </c>
      <c r="F28" s="9" t="s">
        <v>31</v>
      </c>
      <c r="G28" s="11" t="s">
        <v>65</v>
      </c>
      <c r="H28" s="11" t="s">
        <v>66</v>
      </c>
      <c r="I28" s="9">
        <v>4</v>
      </c>
      <c r="J28" s="13">
        <v>42388</v>
      </c>
      <c r="K28" s="13">
        <v>42500</v>
      </c>
    </row>
    <row r="29" spans="1:11" ht="85.5" x14ac:dyDescent="0.25">
      <c r="A29" s="5"/>
      <c r="B29" s="4" t="s">
        <v>67</v>
      </c>
      <c r="C29" s="5" t="s">
        <v>68</v>
      </c>
      <c r="D29" s="6" t="s">
        <v>58</v>
      </c>
      <c r="E29" s="15" t="s">
        <v>69</v>
      </c>
      <c r="F29" s="5" t="s">
        <v>31</v>
      </c>
      <c r="G29" s="6" t="s">
        <v>70</v>
      </c>
      <c r="H29" s="6" t="s">
        <v>71</v>
      </c>
      <c r="I29" s="5">
        <v>4</v>
      </c>
      <c r="J29" s="8">
        <v>42388</v>
      </c>
      <c r="K29" s="8">
        <v>42500</v>
      </c>
    </row>
    <row r="30" spans="1:11" ht="85.5" x14ac:dyDescent="0.25">
      <c r="A30" s="9"/>
      <c r="B30" s="10" t="s">
        <v>72</v>
      </c>
      <c r="C30" s="9" t="s">
        <v>73</v>
      </c>
      <c r="D30" s="11" t="s">
        <v>74</v>
      </c>
      <c r="E30" s="12">
        <v>42506</v>
      </c>
      <c r="F30" s="9" t="s">
        <v>16</v>
      </c>
      <c r="G30" s="11" t="s">
        <v>75</v>
      </c>
      <c r="H30" s="11" t="s">
        <v>71</v>
      </c>
      <c r="I30" s="9">
        <v>4</v>
      </c>
      <c r="J30" s="13">
        <v>42388</v>
      </c>
      <c r="K30" s="13">
        <v>42500</v>
      </c>
    </row>
    <row r="31" spans="1:11" ht="71.25" x14ac:dyDescent="0.25">
      <c r="A31" s="5"/>
      <c r="B31" s="4" t="s">
        <v>76</v>
      </c>
      <c r="C31" s="5" t="s">
        <v>77</v>
      </c>
      <c r="D31" s="6" t="s">
        <v>78</v>
      </c>
      <c r="E31" s="7">
        <v>42383</v>
      </c>
      <c r="F31" s="5" t="s">
        <v>26</v>
      </c>
      <c r="G31" s="6" t="s">
        <v>79</v>
      </c>
      <c r="H31" s="6" t="s">
        <v>80</v>
      </c>
      <c r="I31" s="5">
        <v>4</v>
      </c>
      <c r="J31" s="8">
        <v>42388</v>
      </c>
      <c r="K31" s="8">
        <v>42500</v>
      </c>
    </row>
    <row r="32" spans="1:11" ht="85.5" x14ac:dyDescent="0.25">
      <c r="A32" s="9"/>
      <c r="B32" s="10" t="s">
        <v>81</v>
      </c>
      <c r="C32" s="9" t="s">
        <v>82</v>
      </c>
      <c r="D32" s="11" t="s">
        <v>74</v>
      </c>
      <c r="E32" s="12">
        <v>42476</v>
      </c>
      <c r="F32" s="9" t="s">
        <v>16</v>
      </c>
      <c r="G32" s="11" t="s">
        <v>83</v>
      </c>
      <c r="H32" s="11" t="s">
        <v>71</v>
      </c>
      <c r="I32" s="9">
        <v>4</v>
      </c>
      <c r="J32" s="13">
        <v>42388</v>
      </c>
      <c r="K32" s="13">
        <v>42500</v>
      </c>
    </row>
    <row r="33" spans="1:11" ht="114" customHeight="1" x14ac:dyDescent="0.25">
      <c r="A33" s="54"/>
      <c r="B33" s="56" t="s">
        <v>84</v>
      </c>
      <c r="C33" s="54" t="s">
        <v>85</v>
      </c>
      <c r="D33" s="6" t="s">
        <v>63</v>
      </c>
      <c r="E33" s="57">
        <v>42415</v>
      </c>
      <c r="F33" s="54" t="s">
        <v>16</v>
      </c>
      <c r="G33" s="63" t="s">
        <v>87</v>
      </c>
      <c r="H33" s="63" t="s">
        <v>88</v>
      </c>
      <c r="I33" s="54">
        <v>4</v>
      </c>
      <c r="J33" s="55">
        <v>42388</v>
      </c>
      <c r="K33" s="55">
        <v>42500</v>
      </c>
    </row>
    <row r="34" spans="1:11" ht="42.75" x14ac:dyDescent="0.25">
      <c r="A34" s="54"/>
      <c r="B34" s="56"/>
      <c r="C34" s="54"/>
      <c r="D34" s="6" t="s">
        <v>86</v>
      </c>
      <c r="E34" s="57"/>
      <c r="F34" s="54"/>
      <c r="G34" s="63"/>
      <c r="H34" s="63"/>
      <c r="I34" s="54"/>
      <c r="J34" s="55"/>
      <c r="K34" s="55"/>
    </row>
    <row r="35" spans="1:11" ht="71.25" x14ac:dyDescent="0.25">
      <c r="A35" s="9"/>
      <c r="B35" s="10" t="s">
        <v>89</v>
      </c>
      <c r="C35" s="9" t="s">
        <v>90</v>
      </c>
      <c r="D35" s="11" t="s">
        <v>78</v>
      </c>
      <c r="E35" s="12">
        <v>42385</v>
      </c>
      <c r="F35" s="9" t="s">
        <v>26</v>
      </c>
      <c r="G35" s="11" t="s">
        <v>91</v>
      </c>
      <c r="H35" s="11" t="s">
        <v>60</v>
      </c>
      <c r="I35" s="9">
        <v>4</v>
      </c>
      <c r="J35" s="13">
        <v>42388</v>
      </c>
      <c r="K35" s="13">
        <v>42500</v>
      </c>
    </row>
    <row r="36" spans="1:11" ht="72" thickBot="1" x14ac:dyDescent="0.3">
      <c r="A36" s="16"/>
      <c r="B36" s="17" t="s">
        <v>92</v>
      </c>
      <c r="C36" s="16" t="s">
        <v>93</v>
      </c>
      <c r="D36" s="18" t="s">
        <v>94</v>
      </c>
      <c r="E36" s="19">
        <v>42623</v>
      </c>
      <c r="F36" s="16" t="s">
        <v>16</v>
      </c>
      <c r="G36" s="18" t="s">
        <v>95</v>
      </c>
      <c r="H36" s="18" t="s">
        <v>96</v>
      </c>
      <c r="I36" s="16">
        <v>4</v>
      </c>
      <c r="J36" s="20">
        <v>42388</v>
      </c>
      <c r="K36" s="20">
        <v>42500</v>
      </c>
    </row>
    <row r="37" spans="1:11" ht="128.25" x14ac:dyDescent="0.25">
      <c r="A37" s="4" t="s">
        <v>97</v>
      </c>
      <c r="B37" s="5" t="s">
        <v>98</v>
      </c>
      <c r="C37" s="6" t="s">
        <v>99</v>
      </c>
      <c r="D37" s="7">
        <v>42424</v>
      </c>
      <c r="E37" s="5" t="s">
        <v>26</v>
      </c>
      <c r="F37" s="6" t="s">
        <v>100</v>
      </c>
      <c r="G37" s="6" t="s">
        <v>101</v>
      </c>
      <c r="H37" s="5">
        <v>4</v>
      </c>
      <c r="I37" s="8">
        <v>42388</v>
      </c>
      <c r="J37" s="8">
        <v>42500</v>
      </c>
      <c r="K37" s="3"/>
    </row>
    <row r="38" spans="1:11" ht="99.75" x14ac:dyDescent="0.25">
      <c r="A38" s="9"/>
      <c r="B38" s="10" t="s">
        <v>102</v>
      </c>
      <c r="C38" s="9" t="s">
        <v>103</v>
      </c>
      <c r="D38" s="11" t="s">
        <v>99</v>
      </c>
      <c r="E38" s="14" t="s">
        <v>104</v>
      </c>
      <c r="F38" s="9" t="s">
        <v>16</v>
      </c>
      <c r="G38" s="11" t="s">
        <v>105</v>
      </c>
      <c r="H38" s="11" t="s">
        <v>101</v>
      </c>
      <c r="I38" s="9">
        <v>4</v>
      </c>
      <c r="J38" s="13">
        <v>42388</v>
      </c>
      <c r="K38" s="13">
        <v>42500</v>
      </c>
    </row>
    <row r="39" spans="1:11" ht="99.75" x14ac:dyDescent="0.25">
      <c r="A39" s="5"/>
      <c r="B39" s="4" t="s">
        <v>106</v>
      </c>
      <c r="C39" s="5" t="s">
        <v>107</v>
      </c>
      <c r="D39" s="6" t="s">
        <v>99</v>
      </c>
      <c r="E39" s="7">
        <v>42637</v>
      </c>
      <c r="F39" s="5" t="s">
        <v>26</v>
      </c>
      <c r="G39" s="6" t="s">
        <v>108</v>
      </c>
      <c r="H39" s="6" t="s">
        <v>101</v>
      </c>
      <c r="I39" s="5">
        <v>4</v>
      </c>
      <c r="J39" s="8">
        <v>42388</v>
      </c>
      <c r="K39" s="8">
        <v>42500</v>
      </c>
    </row>
    <row r="40" spans="1:11" ht="100.5" thickBot="1" x14ac:dyDescent="0.3">
      <c r="A40" s="21"/>
      <c r="B40" s="22" t="s">
        <v>109</v>
      </c>
      <c r="C40" s="21" t="s">
        <v>110</v>
      </c>
      <c r="D40" s="23" t="s">
        <v>111</v>
      </c>
      <c r="E40" s="24">
        <v>42384</v>
      </c>
      <c r="F40" s="21" t="s">
        <v>26</v>
      </c>
      <c r="G40" s="23" t="s">
        <v>112</v>
      </c>
      <c r="H40" s="23" t="s">
        <v>101</v>
      </c>
      <c r="I40" s="21">
        <v>4</v>
      </c>
      <c r="J40" s="25">
        <v>42388</v>
      </c>
      <c r="K40" s="25">
        <v>42500</v>
      </c>
    </row>
    <row r="41" spans="1:11" ht="99.75" x14ac:dyDescent="0.25">
      <c r="A41" s="4" t="s">
        <v>113</v>
      </c>
      <c r="B41" s="5" t="s">
        <v>114</v>
      </c>
      <c r="C41" s="6" t="s">
        <v>115</v>
      </c>
      <c r="D41" s="7">
        <v>42449</v>
      </c>
      <c r="E41" s="5" t="s">
        <v>26</v>
      </c>
      <c r="F41" s="6" t="s">
        <v>116</v>
      </c>
      <c r="G41" s="6" t="s">
        <v>117</v>
      </c>
      <c r="H41" s="5">
        <v>4</v>
      </c>
      <c r="I41" s="8">
        <v>42388</v>
      </c>
      <c r="J41" s="8">
        <v>42500</v>
      </c>
      <c r="K41" s="3"/>
    </row>
    <row r="42" spans="1:11" ht="99.75" x14ac:dyDescent="0.25">
      <c r="A42" s="9"/>
      <c r="B42" s="10" t="s">
        <v>118</v>
      </c>
      <c r="C42" s="9" t="s">
        <v>119</v>
      </c>
      <c r="D42" s="11" t="s">
        <v>120</v>
      </c>
      <c r="E42" s="14" t="s">
        <v>64</v>
      </c>
      <c r="F42" s="9" t="s">
        <v>31</v>
      </c>
      <c r="G42" s="11" t="s">
        <v>121</v>
      </c>
      <c r="H42" s="11" t="s">
        <v>122</v>
      </c>
      <c r="I42" s="9">
        <v>4</v>
      </c>
      <c r="J42" s="13">
        <v>42388</v>
      </c>
      <c r="K42" s="13">
        <v>42500</v>
      </c>
    </row>
    <row r="43" spans="1:11" ht="71.25" x14ac:dyDescent="0.25">
      <c r="A43" s="5"/>
      <c r="B43" s="4" t="s">
        <v>123</v>
      </c>
      <c r="C43" s="5" t="s">
        <v>124</v>
      </c>
      <c r="D43" s="6" t="s">
        <v>125</v>
      </c>
      <c r="E43" s="7">
        <v>42543</v>
      </c>
      <c r="F43" s="5" t="s">
        <v>16</v>
      </c>
      <c r="G43" s="6" t="s">
        <v>32</v>
      </c>
      <c r="H43" s="6" t="s">
        <v>38</v>
      </c>
      <c r="I43" s="5">
        <v>4</v>
      </c>
      <c r="J43" s="8">
        <v>42388</v>
      </c>
      <c r="K43" s="8">
        <v>42500</v>
      </c>
    </row>
    <row r="44" spans="1:11" ht="71.25" x14ac:dyDescent="0.25">
      <c r="A44" s="9"/>
      <c r="B44" s="10" t="s">
        <v>126</v>
      </c>
      <c r="C44" s="9" t="s">
        <v>127</v>
      </c>
      <c r="D44" s="11" t="s">
        <v>128</v>
      </c>
      <c r="E44" s="12">
        <v>42469</v>
      </c>
      <c r="F44" s="9" t="s">
        <v>26</v>
      </c>
      <c r="G44" s="11" t="s">
        <v>129</v>
      </c>
      <c r="H44" s="11" t="s">
        <v>130</v>
      </c>
      <c r="I44" s="9">
        <v>4</v>
      </c>
      <c r="J44" s="13">
        <v>42388</v>
      </c>
      <c r="K44" s="13">
        <v>42500</v>
      </c>
    </row>
    <row r="45" spans="1:11" ht="57" x14ac:dyDescent="0.25">
      <c r="A45" s="5"/>
      <c r="B45" s="4" t="s">
        <v>131</v>
      </c>
      <c r="C45" s="5" t="s">
        <v>132</v>
      </c>
      <c r="D45" s="6" t="s">
        <v>125</v>
      </c>
      <c r="E45" s="7">
        <v>42478</v>
      </c>
      <c r="F45" s="5" t="s">
        <v>26</v>
      </c>
      <c r="G45" s="6" t="s">
        <v>133</v>
      </c>
      <c r="H45" s="6" t="s">
        <v>33</v>
      </c>
      <c r="I45" s="5">
        <v>4</v>
      </c>
      <c r="J45" s="8">
        <v>42388</v>
      </c>
      <c r="K45" s="8">
        <v>42500</v>
      </c>
    </row>
    <row r="46" spans="1:11" ht="71.25" x14ac:dyDescent="0.25">
      <c r="A46" s="9"/>
      <c r="B46" s="10" t="s">
        <v>134</v>
      </c>
      <c r="C46" s="9" t="s">
        <v>135</v>
      </c>
      <c r="D46" s="11" t="s">
        <v>115</v>
      </c>
      <c r="E46" s="14" t="s">
        <v>136</v>
      </c>
      <c r="F46" s="9" t="s">
        <v>16</v>
      </c>
      <c r="G46" s="11" t="s">
        <v>137</v>
      </c>
      <c r="H46" s="11" t="s">
        <v>138</v>
      </c>
      <c r="I46" s="9">
        <v>4</v>
      </c>
      <c r="J46" s="13">
        <v>42388</v>
      </c>
      <c r="K46" s="13">
        <v>42500</v>
      </c>
    </row>
    <row r="47" spans="1:11" ht="71.25" x14ac:dyDescent="0.25">
      <c r="A47" s="5"/>
      <c r="B47" s="4" t="s">
        <v>139</v>
      </c>
      <c r="C47" s="5" t="s">
        <v>140</v>
      </c>
      <c r="D47" s="6" t="s">
        <v>141</v>
      </c>
      <c r="E47" s="7">
        <v>42658</v>
      </c>
      <c r="F47" s="5" t="s">
        <v>16</v>
      </c>
      <c r="G47" s="6" t="s">
        <v>142</v>
      </c>
      <c r="H47" s="6" t="s">
        <v>143</v>
      </c>
      <c r="I47" s="5">
        <v>4</v>
      </c>
      <c r="J47" s="8">
        <v>42388</v>
      </c>
      <c r="K47" s="8">
        <v>42500</v>
      </c>
    </row>
    <row r="48" spans="1:11" x14ac:dyDescent="0.25">
      <c r="A48" s="9"/>
      <c r="B48" s="10"/>
      <c r="C48" s="9"/>
      <c r="D48" s="11"/>
      <c r="E48" s="12"/>
      <c r="F48" s="9"/>
      <c r="G48" s="11"/>
      <c r="H48" s="11"/>
      <c r="I48" s="9"/>
      <c r="J48" s="13"/>
      <c r="K48" s="13"/>
    </row>
    <row r="49" spans="1:15" ht="71.25" x14ac:dyDescent="0.25">
      <c r="A49" s="5"/>
      <c r="B49" s="4" t="s">
        <v>145</v>
      </c>
      <c r="C49" s="5" t="s">
        <v>146</v>
      </c>
      <c r="D49" s="6" t="s">
        <v>115</v>
      </c>
      <c r="E49" s="7">
        <v>42566</v>
      </c>
      <c r="F49" s="5" t="s">
        <v>16</v>
      </c>
      <c r="G49" s="6" t="s">
        <v>147</v>
      </c>
      <c r="H49" s="6" t="s">
        <v>148</v>
      </c>
      <c r="I49" s="5">
        <v>4</v>
      </c>
      <c r="J49" s="8">
        <v>42388</v>
      </c>
      <c r="K49" s="8">
        <v>42500</v>
      </c>
    </row>
    <row r="50" spans="1:15" ht="71.25" x14ac:dyDescent="0.25">
      <c r="A50" s="9"/>
      <c r="B50" s="10" t="s">
        <v>149</v>
      </c>
      <c r="C50" s="9" t="s">
        <v>150</v>
      </c>
      <c r="D50" s="11" t="s">
        <v>151</v>
      </c>
      <c r="E50" s="12">
        <v>42537</v>
      </c>
      <c r="F50" s="9" t="s">
        <v>16</v>
      </c>
      <c r="G50" s="11" t="s">
        <v>152</v>
      </c>
      <c r="H50" s="11" t="s">
        <v>130</v>
      </c>
      <c r="I50" s="9">
        <v>4</v>
      </c>
      <c r="J50" s="13">
        <v>42388</v>
      </c>
      <c r="K50" s="13">
        <v>42500</v>
      </c>
    </row>
    <row r="51" spans="1:15" ht="71.25" x14ac:dyDescent="0.25">
      <c r="A51" s="5"/>
      <c r="B51" s="4" t="s">
        <v>153</v>
      </c>
      <c r="C51" s="5" t="s">
        <v>154</v>
      </c>
      <c r="D51" s="6" t="s">
        <v>128</v>
      </c>
      <c r="E51" s="7">
        <v>42635</v>
      </c>
      <c r="F51" s="5" t="s">
        <v>16</v>
      </c>
      <c r="G51" s="6" t="s">
        <v>155</v>
      </c>
      <c r="H51" s="6" t="s">
        <v>130</v>
      </c>
      <c r="I51" s="5">
        <v>4</v>
      </c>
      <c r="J51" s="8">
        <v>42388</v>
      </c>
      <c r="K51" s="8">
        <v>42500</v>
      </c>
    </row>
    <row r="52" spans="1:15" ht="71.25" x14ac:dyDescent="0.25">
      <c r="A52" s="9"/>
      <c r="B52" s="10" t="s">
        <v>156</v>
      </c>
      <c r="C52" s="9" t="s">
        <v>157</v>
      </c>
      <c r="D52" s="11" t="s">
        <v>158</v>
      </c>
      <c r="E52" s="12">
        <v>42482</v>
      </c>
      <c r="F52" s="9" t="s">
        <v>16</v>
      </c>
      <c r="G52" s="11" t="s">
        <v>159</v>
      </c>
      <c r="H52" s="11" t="s">
        <v>160</v>
      </c>
      <c r="I52" s="9">
        <v>4</v>
      </c>
      <c r="J52" s="13">
        <v>42388</v>
      </c>
      <c r="K52" s="13">
        <v>42500</v>
      </c>
    </row>
    <row r="53" spans="1:15" ht="71.25" x14ac:dyDescent="0.25">
      <c r="A53" s="5"/>
      <c r="B53" s="4" t="s">
        <v>161</v>
      </c>
      <c r="C53" s="5" t="s">
        <v>127</v>
      </c>
      <c r="D53" s="6" t="s">
        <v>128</v>
      </c>
      <c r="E53" s="7">
        <v>42495</v>
      </c>
      <c r="F53" s="5" t="s">
        <v>16</v>
      </c>
      <c r="G53" s="6" t="s">
        <v>129</v>
      </c>
      <c r="H53" s="6" t="s">
        <v>130</v>
      </c>
      <c r="I53" s="5">
        <v>4</v>
      </c>
      <c r="J53" s="8">
        <v>42388</v>
      </c>
      <c r="K53" s="8">
        <v>42500</v>
      </c>
    </row>
    <row r="54" spans="1:15" ht="99.75" x14ac:dyDescent="0.25">
      <c r="A54" s="9"/>
      <c r="B54" s="10" t="s">
        <v>162</v>
      </c>
      <c r="C54" s="9" t="s">
        <v>163</v>
      </c>
      <c r="D54" s="11" t="s">
        <v>158</v>
      </c>
      <c r="E54" s="12">
        <v>42566</v>
      </c>
      <c r="F54" s="9" t="s">
        <v>16</v>
      </c>
      <c r="G54" s="11" t="s">
        <v>164</v>
      </c>
      <c r="H54" s="11" t="s">
        <v>6</v>
      </c>
      <c r="I54" s="9">
        <v>4</v>
      </c>
      <c r="J54" s="13">
        <v>42388</v>
      </c>
      <c r="K54" s="13">
        <v>42500</v>
      </c>
    </row>
    <row r="55" spans="1:15" ht="71.25" x14ac:dyDescent="0.25">
      <c r="A55" s="5"/>
      <c r="B55" s="4" t="s">
        <v>165</v>
      </c>
      <c r="C55" s="5" t="s">
        <v>150</v>
      </c>
      <c r="D55" s="6" t="s">
        <v>151</v>
      </c>
      <c r="E55" s="15" t="s">
        <v>166</v>
      </c>
      <c r="F55" s="5" t="s">
        <v>31</v>
      </c>
      <c r="G55" s="6" t="s">
        <v>152</v>
      </c>
      <c r="H55" s="6" t="s">
        <v>130</v>
      </c>
      <c r="I55" s="5">
        <v>4</v>
      </c>
      <c r="J55" s="8">
        <v>42388</v>
      </c>
      <c r="K55" s="8">
        <v>42500</v>
      </c>
    </row>
    <row r="56" spans="1:15" ht="100.5" thickBot="1" x14ac:dyDescent="0.3">
      <c r="A56" s="21"/>
      <c r="B56" s="22" t="s">
        <v>167</v>
      </c>
      <c r="C56" s="21" t="s">
        <v>168</v>
      </c>
      <c r="D56" s="23" t="s">
        <v>169</v>
      </c>
      <c r="E56" s="26">
        <f>-1/20</f>
        <v>-0.05</v>
      </c>
      <c r="F56" s="21" t="s">
        <v>31</v>
      </c>
      <c r="G56" s="23" t="s">
        <v>170</v>
      </c>
      <c r="H56" s="23" t="s">
        <v>171</v>
      </c>
      <c r="I56" s="21">
        <v>4</v>
      </c>
      <c r="J56" s="25">
        <v>42388</v>
      </c>
      <c r="K56" s="25">
        <v>42500</v>
      </c>
      <c r="O56">
        <v>18</v>
      </c>
    </row>
    <row r="57" spans="1:15" ht="99.75" x14ac:dyDescent="0.25">
      <c r="A57" s="4" t="s">
        <v>172</v>
      </c>
      <c r="B57" s="5" t="s">
        <v>173</v>
      </c>
      <c r="C57" s="6" t="s">
        <v>174</v>
      </c>
      <c r="D57" s="15" t="s">
        <v>175</v>
      </c>
      <c r="E57" s="5" t="s">
        <v>16</v>
      </c>
      <c r="F57" s="6" t="s">
        <v>176</v>
      </c>
      <c r="G57" s="6" t="s">
        <v>177</v>
      </c>
      <c r="H57" s="5">
        <v>4</v>
      </c>
      <c r="I57" s="8">
        <v>42388</v>
      </c>
      <c r="J57" s="8">
        <v>42500</v>
      </c>
      <c r="K57" s="3"/>
      <c r="N57" s="52">
        <v>2</v>
      </c>
    </row>
    <row r="58" spans="1:15" ht="71.25" x14ac:dyDescent="0.25">
      <c r="A58" s="9"/>
      <c r="B58" s="10" t="s">
        <v>178</v>
      </c>
      <c r="C58" s="9" t="s">
        <v>179</v>
      </c>
      <c r="D58" s="11" t="s">
        <v>180</v>
      </c>
      <c r="E58" s="14" t="s">
        <v>181</v>
      </c>
      <c r="F58" s="9" t="s">
        <v>31</v>
      </c>
      <c r="G58" s="11" t="s">
        <v>182</v>
      </c>
      <c r="H58" s="11" t="s">
        <v>183</v>
      </c>
      <c r="I58" s="9">
        <v>0</v>
      </c>
      <c r="J58" s="13">
        <v>42388</v>
      </c>
      <c r="K58" s="13">
        <v>42500</v>
      </c>
    </row>
    <row r="59" spans="1:15" ht="72" thickBot="1" x14ac:dyDescent="0.3">
      <c r="A59" s="16"/>
      <c r="B59" s="17" t="s">
        <v>184</v>
      </c>
      <c r="C59" s="16" t="s">
        <v>179</v>
      </c>
      <c r="D59" s="18" t="s">
        <v>180</v>
      </c>
      <c r="E59" s="19">
        <v>42520</v>
      </c>
      <c r="F59" s="16" t="s">
        <v>26</v>
      </c>
      <c r="G59" s="18" t="s">
        <v>185</v>
      </c>
      <c r="H59" s="18" t="s">
        <v>183</v>
      </c>
      <c r="I59" s="16">
        <v>0</v>
      </c>
      <c r="J59" s="20">
        <v>42388</v>
      </c>
      <c r="K59" s="20">
        <v>42500</v>
      </c>
    </row>
    <row r="60" spans="1:15" x14ac:dyDescent="0.25">
      <c r="A60" s="1" t="s">
        <v>186</v>
      </c>
      <c r="O60">
        <v>1</v>
      </c>
    </row>
    <row r="61" spans="1:15" x14ac:dyDescent="0.25">
      <c r="A61" s="2" t="s">
        <v>187</v>
      </c>
    </row>
    <row r="62" spans="1:15" x14ac:dyDescent="0.25">
      <c r="A62" t="s">
        <v>188</v>
      </c>
    </row>
    <row r="63" spans="1:15" x14ac:dyDescent="0.25">
      <c r="A63" s="2" t="s">
        <v>189</v>
      </c>
    </row>
    <row r="64" spans="1:15" x14ac:dyDescent="0.25">
      <c r="A64" s="2" t="s">
        <v>190</v>
      </c>
    </row>
    <row r="65" spans="1:1" x14ac:dyDescent="0.25">
      <c r="A65" s="2" t="s">
        <v>177</v>
      </c>
    </row>
    <row r="66" spans="1:1" x14ac:dyDescent="0.25">
      <c r="A66" s="2" t="s">
        <v>191</v>
      </c>
    </row>
    <row r="67" spans="1:1" x14ac:dyDescent="0.25">
      <c r="A67" s="1" t="s">
        <v>192</v>
      </c>
    </row>
    <row r="68" spans="1:1" x14ac:dyDescent="0.25">
      <c r="A68" s="2" t="s">
        <v>193</v>
      </c>
    </row>
    <row r="69" spans="1:1" x14ac:dyDescent="0.25">
      <c r="A69" t="s">
        <v>194</v>
      </c>
    </row>
    <row r="70" spans="1:1" x14ac:dyDescent="0.25">
      <c r="A70" s="2" t="s">
        <v>195</v>
      </c>
    </row>
    <row r="71" spans="1:1" x14ac:dyDescent="0.25">
      <c r="A71" s="2" t="s">
        <v>177</v>
      </c>
    </row>
    <row r="72" spans="1:1" x14ac:dyDescent="0.25">
      <c r="A72" s="1" t="s">
        <v>196</v>
      </c>
    </row>
    <row r="73" spans="1:1" x14ac:dyDescent="0.25">
      <c r="A73" s="2" t="s">
        <v>197</v>
      </c>
    </row>
    <row r="74" spans="1:1" x14ac:dyDescent="0.25">
      <c r="A74" t="s">
        <v>198</v>
      </c>
    </row>
    <row r="75" spans="1:1" x14ac:dyDescent="0.25">
      <c r="A75" s="2" t="s">
        <v>199</v>
      </c>
    </row>
    <row r="76" spans="1:1" x14ac:dyDescent="0.25">
      <c r="A76" s="2" t="s">
        <v>177</v>
      </c>
    </row>
    <row r="77" spans="1:1" x14ac:dyDescent="0.25">
      <c r="A77" s="1" t="s">
        <v>200</v>
      </c>
    </row>
    <row r="78" spans="1:1" x14ac:dyDescent="0.25">
      <c r="A78" s="2" t="s">
        <v>193</v>
      </c>
    </row>
    <row r="79" spans="1:1" x14ac:dyDescent="0.25">
      <c r="A79" t="s">
        <v>201</v>
      </c>
    </row>
    <row r="80" spans="1:1" x14ac:dyDescent="0.25">
      <c r="A80" s="2" t="s">
        <v>190</v>
      </c>
    </row>
    <row r="81" spans="1:1" x14ac:dyDescent="0.25">
      <c r="A81" s="2" t="s">
        <v>202</v>
      </c>
    </row>
    <row r="82" spans="1:1" x14ac:dyDescent="0.25">
      <c r="A82" s="1" t="s">
        <v>203</v>
      </c>
    </row>
    <row r="83" spans="1:1" x14ac:dyDescent="0.25">
      <c r="A83" s="2" t="s">
        <v>197</v>
      </c>
    </row>
    <row r="84" spans="1:1" x14ac:dyDescent="0.25">
      <c r="A84" t="s">
        <v>204</v>
      </c>
    </row>
    <row r="85" spans="1:1" x14ac:dyDescent="0.25">
      <c r="A85" s="2" t="s">
        <v>205</v>
      </c>
    </row>
    <row r="86" spans="1:1" x14ac:dyDescent="0.25">
      <c r="A86" s="2" t="s">
        <v>202</v>
      </c>
    </row>
    <row r="87" spans="1:1" x14ac:dyDescent="0.25">
      <c r="A87" s="1" t="s">
        <v>206</v>
      </c>
    </row>
    <row r="88" spans="1:1" x14ac:dyDescent="0.25">
      <c r="A88" s="2" t="s">
        <v>207</v>
      </c>
    </row>
    <row r="89" spans="1:1" x14ac:dyDescent="0.25">
      <c r="A89" t="s">
        <v>208</v>
      </c>
    </row>
    <row r="90" spans="1:1" x14ac:dyDescent="0.25">
      <c r="A90" s="2" t="s">
        <v>209</v>
      </c>
    </row>
    <row r="91" spans="1:1" x14ac:dyDescent="0.25">
      <c r="A91" s="2" t="s">
        <v>202</v>
      </c>
    </row>
    <row r="92" spans="1:1" x14ac:dyDescent="0.25">
      <c r="A92" s="1" t="s">
        <v>210</v>
      </c>
    </row>
    <row r="93" spans="1:1" x14ac:dyDescent="0.25">
      <c r="A93" s="2" t="s">
        <v>197</v>
      </c>
    </row>
    <row r="94" spans="1:1" x14ac:dyDescent="0.25">
      <c r="A94" t="s">
        <v>211</v>
      </c>
    </row>
    <row r="95" spans="1:1" x14ac:dyDescent="0.25">
      <c r="A95" s="2" t="s">
        <v>212</v>
      </c>
    </row>
    <row r="96" spans="1:1" x14ac:dyDescent="0.25">
      <c r="A96" s="2" t="s">
        <v>202</v>
      </c>
    </row>
    <row r="97" spans="1:14" x14ac:dyDescent="0.25">
      <c r="A97" s="1" t="s">
        <v>213</v>
      </c>
      <c r="N97" s="52">
        <v>3</v>
      </c>
    </row>
    <row r="98" spans="1:14" x14ac:dyDescent="0.25">
      <c r="A98" s="2" t="s">
        <v>214</v>
      </c>
    </row>
    <row r="99" spans="1:14" x14ac:dyDescent="0.25">
      <c r="A99" t="s">
        <v>215</v>
      </c>
    </row>
    <row r="100" spans="1:14" x14ac:dyDescent="0.25">
      <c r="A100" s="2" t="s">
        <v>216</v>
      </c>
    </row>
    <row r="101" spans="1:14" x14ac:dyDescent="0.25">
      <c r="A101" s="2" t="s">
        <v>202</v>
      </c>
    </row>
    <row r="102" spans="1:14" x14ac:dyDescent="0.25">
      <c r="A102" s="1" t="s">
        <v>217</v>
      </c>
    </row>
    <row r="103" spans="1:14" x14ac:dyDescent="0.25">
      <c r="A103" s="2" t="s">
        <v>218</v>
      </c>
    </row>
    <row r="104" spans="1:14" x14ac:dyDescent="0.25">
      <c r="A104" t="s">
        <v>219</v>
      </c>
    </row>
    <row r="105" spans="1:14" x14ac:dyDescent="0.25">
      <c r="A105" s="2" t="s">
        <v>220</v>
      </c>
    </row>
    <row r="106" spans="1:14" x14ac:dyDescent="0.25">
      <c r="A106" s="2" t="s">
        <v>221</v>
      </c>
    </row>
    <row r="107" spans="1:14" x14ac:dyDescent="0.25">
      <c r="A107" s="1" t="s">
        <v>222</v>
      </c>
    </row>
    <row r="108" spans="1:14" x14ac:dyDescent="0.25">
      <c r="A108" s="2" t="s">
        <v>223</v>
      </c>
    </row>
    <row r="109" spans="1:14" x14ac:dyDescent="0.25">
      <c r="A109" t="s">
        <v>224</v>
      </c>
    </row>
    <row r="110" spans="1:14" x14ac:dyDescent="0.25">
      <c r="A110" s="2" t="s">
        <v>225</v>
      </c>
    </row>
    <row r="111" spans="1:14" x14ac:dyDescent="0.25">
      <c r="A111" s="2" t="s">
        <v>221</v>
      </c>
    </row>
    <row r="112" spans="1:14" x14ac:dyDescent="0.25">
      <c r="A112" s="1" t="s">
        <v>226</v>
      </c>
    </row>
    <row r="113" spans="1:14" x14ac:dyDescent="0.25">
      <c r="A113" s="2" t="s">
        <v>223</v>
      </c>
    </row>
    <row r="114" spans="1:14" x14ac:dyDescent="0.25">
      <c r="A114" t="s">
        <v>227</v>
      </c>
    </row>
    <row r="115" spans="1:14" x14ac:dyDescent="0.25">
      <c r="A115" s="2" t="s">
        <v>190</v>
      </c>
    </row>
    <row r="116" spans="1:14" x14ac:dyDescent="0.25">
      <c r="A116" s="2" t="s">
        <v>228</v>
      </c>
    </row>
    <row r="117" spans="1:14" x14ac:dyDescent="0.25">
      <c r="A117" s="1" t="s">
        <v>229</v>
      </c>
    </row>
    <row r="118" spans="1:14" x14ac:dyDescent="0.25">
      <c r="A118" s="2" t="s">
        <v>223</v>
      </c>
    </row>
    <row r="119" spans="1:14" x14ac:dyDescent="0.25">
      <c r="A119" t="s">
        <v>227</v>
      </c>
    </row>
    <row r="120" spans="1:14" x14ac:dyDescent="0.25">
      <c r="A120" s="2" t="s">
        <v>209</v>
      </c>
    </row>
    <row r="121" spans="1:14" x14ac:dyDescent="0.25">
      <c r="A121" s="2" t="s">
        <v>228</v>
      </c>
    </row>
    <row r="122" spans="1:14" x14ac:dyDescent="0.25">
      <c r="A122" s="1" t="s">
        <v>230</v>
      </c>
    </row>
    <row r="123" spans="1:14" x14ac:dyDescent="0.25">
      <c r="A123" s="2" t="s">
        <v>218</v>
      </c>
    </row>
    <row r="124" spans="1:14" x14ac:dyDescent="0.25">
      <c r="A124" t="s">
        <v>231</v>
      </c>
    </row>
    <row r="125" spans="1:14" x14ac:dyDescent="0.25">
      <c r="A125" s="2" t="s">
        <v>212</v>
      </c>
    </row>
    <row r="126" spans="1:14" x14ac:dyDescent="0.25">
      <c r="A126" s="2" t="s">
        <v>228</v>
      </c>
    </row>
    <row r="127" spans="1:14" x14ac:dyDescent="0.25">
      <c r="A127" s="1" t="s">
        <v>232</v>
      </c>
      <c r="N127" s="52">
        <v>2</v>
      </c>
    </row>
    <row r="128" spans="1:14" x14ac:dyDescent="0.25">
      <c r="A128" s="2" t="s">
        <v>223</v>
      </c>
    </row>
    <row r="129" spans="1:15" x14ac:dyDescent="0.25">
      <c r="A129" t="s">
        <v>233</v>
      </c>
    </row>
    <row r="130" spans="1:15" x14ac:dyDescent="0.25">
      <c r="A130" s="2" t="s">
        <v>216</v>
      </c>
    </row>
    <row r="131" spans="1:15" x14ac:dyDescent="0.25">
      <c r="A131" s="2" t="s">
        <v>228</v>
      </c>
    </row>
    <row r="132" spans="1:15" x14ac:dyDescent="0.25">
      <c r="A132" s="1" t="s">
        <v>234</v>
      </c>
    </row>
    <row r="133" spans="1:15" x14ac:dyDescent="0.25">
      <c r="A133" s="2" t="s">
        <v>193</v>
      </c>
    </row>
    <row r="134" spans="1:15" x14ac:dyDescent="0.25">
      <c r="A134" t="s">
        <v>235</v>
      </c>
    </row>
    <row r="135" spans="1:15" x14ac:dyDescent="0.25">
      <c r="A135" s="2" t="s">
        <v>236</v>
      </c>
    </row>
    <row r="136" spans="1:15" x14ac:dyDescent="0.25">
      <c r="A136" s="2" t="s">
        <v>237</v>
      </c>
    </row>
    <row r="137" spans="1:15" x14ac:dyDescent="0.25">
      <c r="A137" s="2" t="s">
        <v>221</v>
      </c>
    </row>
    <row r="138" spans="1:15" x14ac:dyDescent="0.25">
      <c r="A138" s="2" t="s">
        <v>238</v>
      </c>
    </row>
    <row r="139" spans="1:15" x14ac:dyDescent="0.25">
      <c r="A139" s="1" t="s">
        <v>239</v>
      </c>
      <c r="O139">
        <v>2</v>
      </c>
    </row>
    <row r="140" spans="1:15" x14ac:dyDescent="0.25">
      <c r="A140" s="2" t="s">
        <v>240</v>
      </c>
    </row>
    <row r="141" spans="1:15" x14ac:dyDescent="0.25">
      <c r="A141" t="s">
        <v>241</v>
      </c>
    </row>
    <row r="142" spans="1:15" x14ac:dyDescent="0.25">
      <c r="A142" s="2" t="s">
        <v>242</v>
      </c>
    </row>
    <row r="143" spans="1:15" x14ac:dyDescent="0.25">
      <c r="A143" s="2" t="s">
        <v>243</v>
      </c>
    </row>
    <row r="144" spans="1:15" x14ac:dyDescent="0.25">
      <c r="A144" s="2" t="s">
        <v>244</v>
      </c>
    </row>
    <row r="145" spans="1:15" x14ac:dyDescent="0.25">
      <c r="A145" s="2" t="s">
        <v>245</v>
      </c>
    </row>
    <row r="146" spans="1:15" x14ac:dyDescent="0.25">
      <c r="A146" s="1" t="s">
        <v>246</v>
      </c>
    </row>
    <row r="147" spans="1:15" x14ac:dyDescent="0.25">
      <c r="A147" s="2" t="s">
        <v>187</v>
      </c>
    </row>
    <row r="148" spans="1:15" x14ac:dyDescent="0.25">
      <c r="A148" t="s">
        <v>235</v>
      </c>
    </row>
    <row r="149" spans="1:15" x14ac:dyDescent="0.25">
      <c r="A149" s="2" t="s">
        <v>247</v>
      </c>
    </row>
    <row r="150" spans="1:15" x14ac:dyDescent="0.25">
      <c r="A150" s="2" t="s">
        <v>212</v>
      </c>
    </row>
    <row r="151" spans="1:15" x14ac:dyDescent="0.25">
      <c r="A151" s="2" t="s">
        <v>244</v>
      </c>
    </row>
    <row r="152" spans="1:15" x14ac:dyDescent="0.25">
      <c r="A152" s="2" t="s">
        <v>191</v>
      </c>
    </row>
    <row r="153" spans="1:15" x14ac:dyDescent="0.25">
      <c r="A153" s="1" t="s">
        <v>248</v>
      </c>
    </row>
    <row r="154" spans="1:15" x14ac:dyDescent="0.25">
      <c r="A154" s="2" t="s">
        <v>249</v>
      </c>
    </row>
    <row r="155" spans="1:15" x14ac:dyDescent="0.25">
      <c r="A155" t="s">
        <v>250</v>
      </c>
    </row>
    <row r="156" spans="1:15" x14ac:dyDescent="0.25">
      <c r="A156" s="2" t="s">
        <v>251</v>
      </c>
    </row>
    <row r="157" spans="1:15" x14ac:dyDescent="0.25">
      <c r="A157" s="2" t="s">
        <v>216</v>
      </c>
    </row>
    <row r="158" spans="1:15" x14ac:dyDescent="0.25">
      <c r="A158" s="2" t="s">
        <v>177</v>
      </c>
    </row>
    <row r="159" spans="1:15" x14ac:dyDescent="0.25">
      <c r="A159" s="2" t="s">
        <v>252</v>
      </c>
    </row>
    <row r="160" spans="1:15" x14ac:dyDescent="0.25">
      <c r="A160" s="1" t="s">
        <v>253</v>
      </c>
      <c r="O160">
        <v>2</v>
      </c>
    </row>
    <row r="161" spans="1:11" x14ac:dyDescent="0.25">
      <c r="A161" s="2" t="s">
        <v>254</v>
      </c>
    </row>
    <row r="162" spans="1:11" x14ac:dyDescent="0.25">
      <c r="A162" t="s">
        <v>235</v>
      </c>
    </row>
    <row r="163" spans="1:11" x14ac:dyDescent="0.25">
      <c r="A163" s="2" t="s">
        <v>236</v>
      </c>
    </row>
    <row r="164" spans="1:11" x14ac:dyDescent="0.25">
      <c r="A164" s="2" t="s">
        <v>209</v>
      </c>
    </row>
    <row r="165" spans="1:11" x14ac:dyDescent="0.25">
      <c r="A165" s="2" t="s">
        <v>255</v>
      </c>
    </row>
    <row r="166" spans="1:11" x14ac:dyDescent="0.25">
      <c r="A166" s="2" t="s">
        <v>191</v>
      </c>
    </row>
    <row r="167" spans="1:11" x14ac:dyDescent="0.25">
      <c r="A167" s="1" t="s">
        <v>256</v>
      </c>
    </row>
    <row r="168" spans="1:11" x14ac:dyDescent="0.25">
      <c r="A168" s="2" t="s">
        <v>257</v>
      </c>
    </row>
    <row r="169" spans="1:11" x14ac:dyDescent="0.25">
      <c r="A169" t="s">
        <v>258</v>
      </c>
    </row>
    <row r="170" spans="1:11" x14ac:dyDescent="0.25">
      <c r="A170" s="2" t="s">
        <v>259</v>
      </c>
    </row>
    <row r="171" spans="1:11" x14ac:dyDescent="0.25">
      <c r="A171" s="2" t="s">
        <v>260</v>
      </c>
    </row>
    <row r="172" spans="1:11" x14ac:dyDescent="0.25">
      <c r="A172" s="2" t="s">
        <v>261</v>
      </c>
    </row>
    <row r="173" spans="1:11" x14ac:dyDescent="0.25">
      <c r="A173" s="2" t="s">
        <v>262</v>
      </c>
    </row>
    <row r="174" spans="1:11" x14ac:dyDescent="0.25">
      <c r="A174" t="s">
        <v>12</v>
      </c>
    </row>
    <row r="175" spans="1:11" ht="28.5" x14ac:dyDescent="0.25">
      <c r="A175" s="54" t="s">
        <v>263</v>
      </c>
      <c r="B175" s="63" t="s">
        <v>257</v>
      </c>
      <c r="C175" s="64" t="s">
        <v>264</v>
      </c>
      <c r="D175" s="54" t="s">
        <v>16</v>
      </c>
      <c r="E175" s="27"/>
      <c r="F175" s="27" t="s">
        <v>262</v>
      </c>
      <c r="G175" s="54">
        <v>4</v>
      </c>
      <c r="H175" s="55">
        <v>42388</v>
      </c>
      <c r="I175" s="55">
        <v>42500</v>
      </c>
      <c r="J175" s="3"/>
      <c r="K175" s="3"/>
    </row>
    <row r="176" spans="1:11" ht="99.75" x14ac:dyDescent="0.25">
      <c r="A176" s="54"/>
      <c r="B176" s="63"/>
      <c r="C176" s="64"/>
      <c r="D176" s="54"/>
      <c r="E176" s="27" t="s">
        <v>265</v>
      </c>
      <c r="F176" s="27" t="s">
        <v>261</v>
      </c>
      <c r="G176" s="54"/>
      <c r="H176" s="55"/>
      <c r="I176" s="55"/>
      <c r="J176" s="3"/>
      <c r="K176" s="3"/>
    </row>
    <row r="177" spans="1:15" ht="71.25" x14ac:dyDescent="0.25">
      <c r="A177" s="58"/>
      <c r="B177" s="59" t="s">
        <v>266</v>
      </c>
      <c r="C177" s="58" t="s">
        <v>267</v>
      </c>
      <c r="D177" s="60" t="s">
        <v>218</v>
      </c>
      <c r="E177" s="65">
        <f>-1/15</f>
        <v>-6.6666666666666666E-2</v>
      </c>
      <c r="F177" s="58" t="s">
        <v>31</v>
      </c>
      <c r="G177" s="11" t="s">
        <v>242</v>
      </c>
      <c r="H177" s="11" t="s">
        <v>221</v>
      </c>
      <c r="I177" s="58">
        <v>4</v>
      </c>
      <c r="J177" s="62">
        <v>42388</v>
      </c>
      <c r="K177" s="62">
        <v>42500</v>
      </c>
    </row>
    <row r="178" spans="1:15" ht="71.25" x14ac:dyDescent="0.25">
      <c r="A178" s="58"/>
      <c r="B178" s="59"/>
      <c r="C178" s="58"/>
      <c r="D178" s="60"/>
      <c r="E178" s="65"/>
      <c r="F178" s="58"/>
      <c r="G178" s="11" t="s">
        <v>268</v>
      </c>
      <c r="H178" s="11" t="s">
        <v>238</v>
      </c>
      <c r="I178" s="58"/>
      <c r="J178" s="62"/>
      <c r="K178" s="62"/>
    </row>
    <row r="179" spans="1:15" ht="85.5" x14ac:dyDescent="0.25">
      <c r="A179" s="54"/>
      <c r="B179" s="56" t="s">
        <v>269</v>
      </c>
      <c r="C179" s="54" t="s">
        <v>270</v>
      </c>
      <c r="D179" s="63" t="s">
        <v>271</v>
      </c>
      <c r="E179" s="57">
        <v>42658</v>
      </c>
      <c r="F179" s="54" t="s">
        <v>16</v>
      </c>
      <c r="G179" s="27" t="s">
        <v>272</v>
      </c>
      <c r="H179" s="27" t="s">
        <v>274</v>
      </c>
      <c r="I179" s="54">
        <v>4</v>
      </c>
      <c r="J179" s="55">
        <v>42388</v>
      </c>
      <c r="K179" s="55">
        <v>42500</v>
      </c>
    </row>
    <row r="180" spans="1:15" ht="71.25" x14ac:dyDescent="0.25">
      <c r="A180" s="54"/>
      <c r="B180" s="56"/>
      <c r="C180" s="54"/>
      <c r="D180" s="63"/>
      <c r="E180" s="57"/>
      <c r="F180" s="54"/>
      <c r="G180" s="27" t="s">
        <v>273</v>
      </c>
      <c r="H180" s="27" t="s">
        <v>245</v>
      </c>
      <c r="I180" s="54"/>
      <c r="J180" s="55"/>
      <c r="K180" s="55"/>
    </row>
    <row r="181" spans="1:15" ht="71.25" x14ac:dyDescent="0.25">
      <c r="A181" s="58"/>
      <c r="B181" s="59" t="s">
        <v>275</v>
      </c>
      <c r="C181" s="58" t="s">
        <v>276</v>
      </c>
      <c r="D181" s="60" t="s">
        <v>277</v>
      </c>
      <c r="E181" s="61">
        <v>42441</v>
      </c>
      <c r="F181" s="58" t="s">
        <v>26</v>
      </c>
      <c r="G181" s="11" t="s">
        <v>278</v>
      </c>
      <c r="H181" s="11" t="s">
        <v>244</v>
      </c>
      <c r="I181" s="58">
        <v>4</v>
      </c>
      <c r="J181" s="62">
        <v>42388</v>
      </c>
      <c r="K181" s="62">
        <v>42500</v>
      </c>
    </row>
    <row r="182" spans="1:15" ht="71.25" x14ac:dyDescent="0.25">
      <c r="A182" s="58"/>
      <c r="B182" s="59"/>
      <c r="C182" s="58"/>
      <c r="D182" s="60"/>
      <c r="E182" s="61"/>
      <c r="F182" s="58"/>
      <c r="G182" s="11" t="s">
        <v>190</v>
      </c>
      <c r="H182" s="11" t="s">
        <v>279</v>
      </c>
      <c r="I182" s="58"/>
      <c r="J182" s="62"/>
      <c r="K182" s="62"/>
    </row>
    <row r="183" spans="1:15" ht="71.25" x14ac:dyDescent="0.25">
      <c r="A183" s="54"/>
      <c r="B183" s="56" t="s">
        <v>280</v>
      </c>
      <c r="C183" s="54" t="s">
        <v>276</v>
      </c>
      <c r="D183" s="63" t="s">
        <v>277</v>
      </c>
      <c r="E183" s="64" t="s">
        <v>281</v>
      </c>
      <c r="F183" s="54" t="s">
        <v>31</v>
      </c>
      <c r="G183" s="27" t="s">
        <v>278</v>
      </c>
      <c r="H183" s="27" t="s">
        <v>244</v>
      </c>
      <c r="I183" s="54">
        <v>4</v>
      </c>
      <c r="J183" s="55">
        <v>42388</v>
      </c>
      <c r="K183" s="55">
        <v>42500</v>
      </c>
    </row>
    <row r="184" spans="1:15" ht="72" thickBot="1" x14ac:dyDescent="0.3">
      <c r="A184" s="67"/>
      <c r="B184" s="68"/>
      <c r="C184" s="67"/>
      <c r="D184" s="69"/>
      <c r="E184" s="70"/>
      <c r="F184" s="67"/>
      <c r="G184" s="18" t="s">
        <v>212</v>
      </c>
      <c r="H184" s="18" t="s">
        <v>279</v>
      </c>
      <c r="I184" s="67"/>
      <c r="J184" s="71"/>
      <c r="K184" s="71"/>
      <c r="O184">
        <v>1</v>
      </c>
    </row>
    <row r="185" spans="1:15" ht="99.75" x14ac:dyDescent="0.25">
      <c r="A185" s="30" t="s">
        <v>282</v>
      </c>
      <c r="B185" s="28" t="s">
        <v>283</v>
      </c>
      <c r="C185" s="27" t="s">
        <v>284</v>
      </c>
      <c r="D185" s="31">
        <v>42514</v>
      </c>
      <c r="E185" s="28" t="s">
        <v>26</v>
      </c>
      <c r="F185" s="27" t="s">
        <v>285</v>
      </c>
      <c r="G185" s="27" t="s">
        <v>286</v>
      </c>
      <c r="H185" s="28">
        <v>4</v>
      </c>
      <c r="I185" s="29">
        <v>42388</v>
      </c>
      <c r="J185" s="29">
        <v>42500</v>
      </c>
      <c r="K185" s="3"/>
    </row>
    <row r="186" spans="1:15" ht="85.5" x14ac:dyDescent="0.25">
      <c r="A186" s="9"/>
      <c r="B186" s="10" t="s">
        <v>287</v>
      </c>
      <c r="C186" s="9" t="s">
        <v>283</v>
      </c>
      <c r="D186" s="11" t="s">
        <v>288</v>
      </c>
      <c r="E186" s="14">
        <f>-2/16</f>
        <v>-0.125</v>
      </c>
      <c r="F186" s="9" t="s">
        <v>31</v>
      </c>
      <c r="G186" s="11" t="s">
        <v>289</v>
      </c>
      <c r="H186" s="11" t="s">
        <v>290</v>
      </c>
      <c r="I186" s="9">
        <v>4</v>
      </c>
      <c r="J186" s="13">
        <v>42388</v>
      </c>
      <c r="K186" s="13">
        <v>42500</v>
      </c>
    </row>
    <row r="187" spans="1:15" ht="71.25" x14ac:dyDescent="0.25">
      <c r="A187" s="28"/>
      <c r="B187" s="30" t="s">
        <v>291</v>
      </c>
      <c r="C187" s="28" t="s">
        <v>292</v>
      </c>
      <c r="D187" s="27" t="s">
        <v>284</v>
      </c>
      <c r="E187" s="31">
        <v>42381</v>
      </c>
      <c r="F187" s="28" t="s">
        <v>26</v>
      </c>
      <c r="G187" s="27" t="s">
        <v>293</v>
      </c>
      <c r="H187" s="27" t="s">
        <v>294</v>
      </c>
      <c r="I187" s="28">
        <v>0</v>
      </c>
      <c r="J187" s="29">
        <v>42388</v>
      </c>
      <c r="K187" s="29">
        <v>42500</v>
      </c>
    </row>
    <row r="188" spans="1:15" ht="71.25" x14ac:dyDescent="0.25">
      <c r="A188" s="9"/>
      <c r="B188" s="10" t="s">
        <v>295</v>
      </c>
      <c r="C188" s="9" t="s">
        <v>292</v>
      </c>
      <c r="D188" s="11" t="s">
        <v>284</v>
      </c>
      <c r="E188" s="12">
        <v>42441</v>
      </c>
      <c r="F188" s="9" t="s">
        <v>26</v>
      </c>
      <c r="G188" s="11" t="s">
        <v>296</v>
      </c>
      <c r="H188" s="11" t="s">
        <v>294</v>
      </c>
      <c r="I188" s="9">
        <v>0</v>
      </c>
      <c r="J188" s="13">
        <v>42388</v>
      </c>
      <c r="K188" s="13">
        <v>42500</v>
      </c>
    </row>
    <row r="189" spans="1:15" ht="71.25" x14ac:dyDescent="0.25">
      <c r="A189" s="28"/>
      <c r="B189" s="30" t="s">
        <v>297</v>
      </c>
      <c r="C189" s="28" t="s">
        <v>292</v>
      </c>
      <c r="D189" s="27" t="s">
        <v>288</v>
      </c>
      <c r="E189" s="15">
        <f>-2/16</f>
        <v>-0.125</v>
      </c>
      <c r="F189" s="28" t="s">
        <v>31</v>
      </c>
      <c r="G189" s="27" t="s">
        <v>298</v>
      </c>
      <c r="H189" s="27" t="s">
        <v>294</v>
      </c>
      <c r="I189" s="28">
        <v>0</v>
      </c>
      <c r="J189" s="29">
        <v>42388</v>
      </c>
      <c r="K189" s="29">
        <v>42500</v>
      </c>
      <c r="N189" s="52">
        <v>2</v>
      </c>
    </row>
    <row r="190" spans="1:15" ht="71.25" x14ac:dyDescent="0.25">
      <c r="A190" s="9"/>
      <c r="B190" s="10" t="s">
        <v>299</v>
      </c>
      <c r="C190" s="9" t="s">
        <v>300</v>
      </c>
      <c r="D190" s="11" t="s">
        <v>301</v>
      </c>
      <c r="E190" s="12">
        <v>42424</v>
      </c>
      <c r="F190" s="9" t="s">
        <v>26</v>
      </c>
      <c r="G190" s="11" t="s">
        <v>302</v>
      </c>
      <c r="H190" s="11" t="s">
        <v>303</v>
      </c>
      <c r="I190" s="9">
        <v>4</v>
      </c>
      <c r="J190" s="13">
        <v>42388</v>
      </c>
      <c r="K190" s="13">
        <v>42500</v>
      </c>
    </row>
    <row r="191" spans="1:15" ht="71.25" x14ac:dyDescent="0.25">
      <c r="A191" s="28"/>
      <c r="B191" s="30" t="s">
        <v>304</v>
      </c>
      <c r="C191" s="28" t="s">
        <v>305</v>
      </c>
      <c r="D191" s="27" t="s">
        <v>306</v>
      </c>
      <c r="E191" s="15" t="s">
        <v>307</v>
      </c>
      <c r="F191" s="28" t="s">
        <v>26</v>
      </c>
      <c r="G191" s="27" t="s">
        <v>259</v>
      </c>
      <c r="H191" s="27" t="s">
        <v>308</v>
      </c>
      <c r="I191" s="28">
        <v>4</v>
      </c>
      <c r="J191" s="29">
        <v>42388</v>
      </c>
      <c r="K191" s="29">
        <v>42500</v>
      </c>
    </row>
    <row r="192" spans="1:15" ht="57" customHeight="1" x14ac:dyDescent="0.25">
      <c r="A192" s="58"/>
      <c r="B192" s="59" t="s">
        <v>309</v>
      </c>
      <c r="C192" s="58" t="s">
        <v>305</v>
      </c>
      <c r="D192" s="11" t="s">
        <v>310</v>
      </c>
      <c r="E192" s="66">
        <v>13547</v>
      </c>
      <c r="F192" s="58" t="s">
        <v>26</v>
      </c>
      <c r="G192" s="60" t="s">
        <v>265</v>
      </c>
      <c r="H192" s="60" t="s">
        <v>308</v>
      </c>
      <c r="I192" s="58">
        <v>4</v>
      </c>
      <c r="J192" s="62">
        <v>42388</v>
      </c>
      <c r="K192" s="62">
        <v>42500</v>
      </c>
    </row>
    <row r="193" spans="1:14" ht="28.5" x14ac:dyDescent="0.25">
      <c r="A193" s="58"/>
      <c r="B193" s="59"/>
      <c r="C193" s="58"/>
      <c r="D193" s="11" t="s">
        <v>311</v>
      </c>
      <c r="E193" s="66"/>
      <c r="F193" s="58"/>
      <c r="G193" s="60"/>
      <c r="H193" s="60"/>
      <c r="I193" s="58"/>
      <c r="J193" s="62"/>
      <c r="K193" s="62"/>
    </row>
    <row r="194" spans="1:14" ht="71.25" x14ac:dyDescent="0.25">
      <c r="A194" s="28"/>
      <c r="B194" s="30" t="s">
        <v>312</v>
      </c>
      <c r="C194" s="28" t="s">
        <v>305</v>
      </c>
      <c r="D194" s="27" t="s">
        <v>301</v>
      </c>
      <c r="E194" s="49">
        <v>13728</v>
      </c>
      <c r="F194" s="28" t="s">
        <v>26</v>
      </c>
      <c r="G194" s="27" t="s">
        <v>285</v>
      </c>
      <c r="H194" s="27" t="s">
        <v>308</v>
      </c>
      <c r="I194" s="28">
        <v>4</v>
      </c>
      <c r="J194" s="29">
        <v>42388</v>
      </c>
      <c r="K194" s="29">
        <v>42500</v>
      </c>
    </row>
    <row r="195" spans="1:14" ht="57" customHeight="1" x14ac:dyDescent="0.25">
      <c r="A195" s="58"/>
      <c r="B195" s="59" t="s">
        <v>313</v>
      </c>
      <c r="C195" s="58" t="s">
        <v>314</v>
      </c>
      <c r="D195" s="11" t="s">
        <v>315</v>
      </c>
      <c r="E195" s="61">
        <v>42478</v>
      </c>
      <c r="F195" s="58" t="s">
        <v>26</v>
      </c>
      <c r="G195" s="60" t="s">
        <v>298</v>
      </c>
      <c r="H195" s="60" t="s">
        <v>316</v>
      </c>
      <c r="I195" s="58">
        <v>0</v>
      </c>
      <c r="J195" s="62">
        <v>42388</v>
      </c>
      <c r="K195" s="62">
        <v>42500</v>
      </c>
    </row>
    <row r="196" spans="1:14" ht="28.5" x14ac:dyDescent="0.25">
      <c r="A196" s="58"/>
      <c r="B196" s="59"/>
      <c r="C196" s="58"/>
      <c r="D196" s="11" t="s">
        <v>311</v>
      </c>
      <c r="E196" s="61"/>
      <c r="F196" s="58"/>
      <c r="G196" s="60"/>
      <c r="H196" s="60"/>
      <c r="I196" s="58"/>
      <c r="J196" s="62"/>
      <c r="K196" s="62"/>
    </row>
    <row r="197" spans="1:14" ht="71.25" x14ac:dyDescent="0.25">
      <c r="A197" s="28"/>
      <c r="B197" s="30" t="s">
        <v>317</v>
      </c>
      <c r="C197" s="28" t="s">
        <v>314</v>
      </c>
      <c r="D197" s="27" t="s">
        <v>318</v>
      </c>
      <c r="E197" s="31">
        <v>42661</v>
      </c>
      <c r="F197" s="28" t="s">
        <v>26</v>
      </c>
      <c r="G197" s="27" t="s">
        <v>296</v>
      </c>
      <c r="H197" s="27" t="s">
        <v>316</v>
      </c>
      <c r="I197" s="28">
        <v>0</v>
      </c>
      <c r="J197" s="29">
        <v>42388</v>
      </c>
      <c r="K197" s="29">
        <v>42500</v>
      </c>
    </row>
    <row r="198" spans="1:14" ht="71.25" x14ac:dyDescent="0.25">
      <c r="A198" s="9"/>
      <c r="B198" s="10" t="s">
        <v>319</v>
      </c>
      <c r="C198" s="9" t="s">
        <v>314</v>
      </c>
      <c r="D198" s="11" t="s">
        <v>311</v>
      </c>
      <c r="E198" s="12">
        <v>42447</v>
      </c>
      <c r="F198" s="9" t="s">
        <v>26</v>
      </c>
      <c r="G198" s="11" t="s">
        <v>320</v>
      </c>
      <c r="H198" s="11" t="s">
        <v>316</v>
      </c>
      <c r="I198" s="9">
        <v>0</v>
      </c>
      <c r="J198" s="13">
        <v>42388</v>
      </c>
      <c r="K198" s="13">
        <v>42500</v>
      </c>
    </row>
    <row r="199" spans="1:14" ht="71.25" x14ac:dyDescent="0.25">
      <c r="A199" s="28"/>
      <c r="B199" s="30" t="s">
        <v>321</v>
      </c>
      <c r="C199" s="28" t="s">
        <v>314</v>
      </c>
      <c r="D199" s="27" t="s">
        <v>301</v>
      </c>
      <c r="E199" s="31">
        <v>42447</v>
      </c>
      <c r="F199" s="28" t="s">
        <v>26</v>
      </c>
      <c r="G199" s="27" t="s">
        <v>293</v>
      </c>
      <c r="H199" s="27" t="s">
        <v>316</v>
      </c>
      <c r="I199" s="28">
        <v>0</v>
      </c>
      <c r="J199" s="29">
        <v>42388</v>
      </c>
      <c r="K199" s="29">
        <v>42500</v>
      </c>
    </row>
    <row r="200" spans="1:14" ht="71.25" x14ac:dyDescent="0.25">
      <c r="A200" s="9"/>
      <c r="B200" s="10" t="s">
        <v>322</v>
      </c>
      <c r="C200" s="9" t="s">
        <v>314</v>
      </c>
      <c r="D200" s="11" t="s">
        <v>318</v>
      </c>
      <c r="E200" s="12">
        <v>42418</v>
      </c>
      <c r="F200" s="9" t="s">
        <v>26</v>
      </c>
      <c r="G200" s="11" t="s">
        <v>323</v>
      </c>
      <c r="H200" s="11" t="s">
        <v>316</v>
      </c>
      <c r="I200" s="9">
        <v>0</v>
      </c>
      <c r="J200" s="13">
        <v>42388</v>
      </c>
      <c r="K200" s="13">
        <v>42500</v>
      </c>
    </row>
    <row r="201" spans="1:14" ht="71.25" x14ac:dyDescent="0.25">
      <c r="A201" s="28"/>
      <c r="B201" s="30" t="s">
        <v>324</v>
      </c>
      <c r="C201" s="28" t="s">
        <v>314</v>
      </c>
      <c r="D201" s="27" t="s">
        <v>288</v>
      </c>
      <c r="E201" s="15">
        <f>-1/18</f>
        <v>-5.5555555555555552E-2</v>
      </c>
      <c r="F201" s="28" t="s">
        <v>31</v>
      </c>
      <c r="G201" s="27" t="s">
        <v>325</v>
      </c>
      <c r="H201" s="27" t="s">
        <v>316</v>
      </c>
      <c r="I201" s="28">
        <v>0</v>
      </c>
      <c r="J201" s="29">
        <v>42388</v>
      </c>
      <c r="K201" s="29">
        <v>42500</v>
      </c>
      <c r="N201" s="52">
        <v>3</v>
      </c>
    </row>
    <row r="202" spans="1:14" ht="71.25" x14ac:dyDescent="0.25">
      <c r="A202" s="58"/>
      <c r="B202" s="59" t="s">
        <v>326</v>
      </c>
      <c r="C202" s="58" t="s">
        <v>327</v>
      </c>
      <c r="D202" s="60" t="s">
        <v>315</v>
      </c>
      <c r="E202" s="61">
        <v>42506</v>
      </c>
      <c r="F202" s="58" t="s">
        <v>16</v>
      </c>
      <c r="G202" s="11" t="s">
        <v>302</v>
      </c>
      <c r="H202" s="11" t="s">
        <v>328</v>
      </c>
      <c r="I202" s="58">
        <v>4</v>
      </c>
      <c r="J202" s="62">
        <v>42388</v>
      </c>
      <c r="K202" s="62">
        <v>42500</v>
      </c>
    </row>
    <row r="203" spans="1:14" ht="71.25" x14ac:dyDescent="0.25">
      <c r="A203" s="58"/>
      <c r="B203" s="59"/>
      <c r="C203" s="58"/>
      <c r="D203" s="60"/>
      <c r="E203" s="61"/>
      <c r="F203" s="58"/>
      <c r="G203" s="11" t="s">
        <v>320</v>
      </c>
      <c r="H203" s="11" t="s">
        <v>294</v>
      </c>
      <c r="I203" s="58"/>
      <c r="J203" s="62"/>
      <c r="K203" s="62"/>
    </row>
    <row r="204" spans="1:14" ht="71.25" x14ac:dyDescent="0.25">
      <c r="A204" s="54"/>
      <c r="B204" s="56" t="s">
        <v>329</v>
      </c>
      <c r="C204" s="54" t="s">
        <v>330</v>
      </c>
      <c r="D204" s="63" t="s">
        <v>306</v>
      </c>
      <c r="E204" s="64" t="s">
        <v>331</v>
      </c>
      <c r="F204" s="54" t="s">
        <v>16</v>
      </c>
      <c r="G204" s="27" t="s">
        <v>332</v>
      </c>
      <c r="H204" s="27" t="s">
        <v>334</v>
      </c>
      <c r="I204" s="54">
        <v>4</v>
      </c>
      <c r="J204" s="55">
        <v>42388</v>
      </c>
      <c r="K204" s="55">
        <v>42500</v>
      </c>
    </row>
    <row r="205" spans="1:14" ht="71.25" x14ac:dyDescent="0.25">
      <c r="A205" s="54"/>
      <c r="B205" s="56"/>
      <c r="C205" s="54"/>
      <c r="D205" s="63"/>
      <c r="E205" s="64"/>
      <c r="F205" s="54"/>
      <c r="G205" s="27" t="s">
        <v>333</v>
      </c>
      <c r="H205" s="27" t="s">
        <v>334</v>
      </c>
      <c r="I205" s="54"/>
      <c r="J205" s="55"/>
      <c r="K205" s="55"/>
    </row>
    <row r="206" spans="1:14" ht="71.25" x14ac:dyDescent="0.25">
      <c r="A206" s="58"/>
      <c r="B206" s="59" t="s">
        <v>335</v>
      </c>
      <c r="C206" s="58" t="s">
        <v>330</v>
      </c>
      <c r="D206" s="60" t="s">
        <v>310</v>
      </c>
      <c r="E206" s="65" t="s">
        <v>336</v>
      </c>
      <c r="F206" s="58" t="s">
        <v>16</v>
      </c>
      <c r="G206" s="11" t="s">
        <v>337</v>
      </c>
      <c r="H206" s="11" t="s">
        <v>334</v>
      </c>
      <c r="I206" s="58">
        <v>4</v>
      </c>
      <c r="J206" s="62">
        <v>42388</v>
      </c>
      <c r="K206" s="62">
        <v>42500</v>
      </c>
    </row>
    <row r="207" spans="1:14" ht="71.25" x14ac:dyDescent="0.25">
      <c r="A207" s="58"/>
      <c r="B207" s="59"/>
      <c r="C207" s="58"/>
      <c r="D207" s="60"/>
      <c r="E207" s="65"/>
      <c r="F207" s="58"/>
      <c r="G207" s="11" t="s">
        <v>338</v>
      </c>
      <c r="H207" s="11" t="s">
        <v>308</v>
      </c>
      <c r="I207" s="58"/>
      <c r="J207" s="62"/>
      <c r="K207" s="62"/>
    </row>
    <row r="208" spans="1:14" ht="71.25" x14ac:dyDescent="0.25">
      <c r="A208" s="54"/>
      <c r="B208" s="56" t="s">
        <v>339</v>
      </c>
      <c r="C208" s="54" t="s">
        <v>330</v>
      </c>
      <c r="D208" s="63" t="s">
        <v>284</v>
      </c>
      <c r="E208" s="64" t="s">
        <v>340</v>
      </c>
      <c r="F208" s="54" t="s">
        <v>16</v>
      </c>
      <c r="G208" s="27" t="s">
        <v>341</v>
      </c>
      <c r="H208" s="27" t="s">
        <v>334</v>
      </c>
      <c r="I208" s="54">
        <v>4</v>
      </c>
      <c r="J208" s="55">
        <v>42388</v>
      </c>
      <c r="K208" s="55">
        <v>42500</v>
      </c>
    </row>
    <row r="209" spans="1:15" ht="71.25" x14ac:dyDescent="0.25">
      <c r="A209" s="54"/>
      <c r="B209" s="56"/>
      <c r="C209" s="54"/>
      <c r="D209" s="63"/>
      <c r="E209" s="64"/>
      <c r="F209" s="54"/>
      <c r="G209" s="27" t="s">
        <v>338</v>
      </c>
      <c r="H209" s="27" t="s">
        <v>286</v>
      </c>
      <c r="I209" s="54"/>
      <c r="J209" s="55"/>
      <c r="K209" s="55"/>
    </row>
    <row r="210" spans="1:15" ht="71.25" x14ac:dyDescent="0.25">
      <c r="A210" s="9"/>
      <c r="B210" s="10" t="s">
        <v>342</v>
      </c>
      <c r="C210" s="9" t="s">
        <v>343</v>
      </c>
      <c r="D210" s="11" t="s">
        <v>310</v>
      </c>
      <c r="E210" s="14" t="s">
        <v>69</v>
      </c>
      <c r="F210" s="9" t="s">
        <v>31</v>
      </c>
      <c r="G210" s="11" t="s">
        <v>298</v>
      </c>
      <c r="H210" s="11" t="s">
        <v>344</v>
      </c>
      <c r="I210" s="9">
        <v>0</v>
      </c>
      <c r="J210" s="13">
        <v>42388</v>
      </c>
      <c r="K210" s="13">
        <v>42500</v>
      </c>
    </row>
    <row r="211" spans="1:15" ht="71.25" x14ac:dyDescent="0.25">
      <c r="A211" s="28"/>
      <c r="B211" s="30" t="s">
        <v>345</v>
      </c>
      <c r="C211" s="28" t="s">
        <v>343</v>
      </c>
      <c r="D211" s="27" t="s">
        <v>306</v>
      </c>
      <c r="E211" s="31">
        <v>42414</v>
      </c>
      <c r="F211" s="28" t="s">
        <v>26</v>
      </c>
      <c r="G211" s="27" t="s">
        <v>296</v>
      </c>
      <c r="H211" s="27" t="s">
        <v>344</v>
      </c>
      <c r="I211" s="28">
        <v>0</v>
      </c>
      <c r="J211" s="29">
        <v>42388</v>
      </c>
      <c r="K211" s="29">
        <v>42500</v>
      </c>
    </row>
    <row r="212" spans="1:15" ht="71.25" x14ac:dyDescent="0.25">
      <c r="A212" s="9"/>
      <c r="B212" s="10" t="s">
        <v>346</v>
      </c>
      <c r="C212" s="9" t="s">
        <v>343</v>
      </c>
      <c r="D212" s="11" t="s">
        <v>306</v>
      </c>
      <c r="E212" s="12">
        <v>42414</v>
      </c>
      <c r="F212" s="9" t="s">
        <v>26</v>
      </c>
      <c r="G212" s="11" t="s">
        <v>320</v>
      </c>
      <c r="H212" s="11" t="s">
        <v>344</v>
      </c>
      <c r="I212" s="9">
        <v>0</v>
      </c>
      <c r="J212" s="13">
        <v>42388</v>
      </c>
      <c r="K212" s="13">
        <v>42500</v>
      </c>
    </row>
    <row r="213" spans="1:15" ht="71.25" x14ac:dyDescent="0.25">
      <c r="A213" s="28"/>
      <c r="B213" s="30" t="s">
        <v>347</v>
      </c>
      <c r="C213" s="28" t="s">
        <v>343</v>
      </c>
      <c r="D213" s="27" t="s">
        <v>310</v>
      </c>
      <c r="E213" s="31">
        <v>42657</v>
      </c>
      <c r="F213" s="28" t="s">
        <v>16</v>
      </c>
      <c r="G213" s="27" t="s">
        <v>293</v>
      </c>
      <c r="H213" s="27" t="s">
        <v>344</v>
      </c>
      <c r="I213" s="28">
        <v>0</v>
      </c>
      <c r="J213" s="29">
        <v>42388</v>
      </c>
      <c r="K213" s="29">
        <v>42500</v>
      </c>
    </row>
    <row r="214" spans="1:15" ht="71.25" x14ac:dyDescent="0.25">
      <c r="A214" s="9"/>
      <c r="B214" s="10" t="s">
        <v>348</v>
      </c>
      <c r="C214" s="9" t="s">
        <v>343</v>
      </c>
      <c r="D214" s="11" t="s">
        <v>318</v>
      </c>
      <c r="E214" s="12">
        <v>42383</v>
      </c>
      <c r="F214" s="9" t="s">
        <v>26</v>
      </c>
      <c r="G214" s="11" t="s">
        <v>325</v>
      </c>
      <c r="H214" s="11" t="s">
        <v>344</v>
      </c>
      <c r="I214" s="9">
        <v>0</v>
      </c>
      <c r="J214" s="13">
        <v>42388</v>
      </c>
      <c r="K214" s="13">
        <v>42500</v>
      </c>
      <c r="N214" s="52">
        <v>2</v>
      </c>
    </row>
    <row r="215" spans="1:15" ht="71.25" x14ac:dyDescent="0.25">
      <c r="A215" s="54"/>
      <c r="B215" s="56" t="s">
        <v>349</v>
      </c>
      <c r="C215" s="54" t="s">
        <v>263</v>
      </c>
      <c r="D215" s="63" t="s">
        <v>257</v>
      </c>
      <c r="E215" s="57">
        <v>42500</v>
      </c>
      <c r="F215" s="54" t="s">
        <v>16</v>
      </c>
      <c r="G215" s="27" t="s">
        <v>259</v>
      </c>
      <c r="H215" s="27" t="s">
        <v>261</v>
      </c>
      <c r="I215" s="54">
        <v>4</v>
      </c>
      <c r="J215" s="55">
        <v>42388</v>
      </c>
      <c r="K215" s="55">
        <v>42500</v>
      </c>
    </row>
    <row r="216" spans="1:15" ht="85.5" x14ac:dyDescent="0.25">
      <c r="A216" s="54"/>
      <c r="B216" s="56"/>
      <c r="C216" s="54"/>
      <c r="D216" s="63"/>
      <c r="E216" s="57"/>
      <c r="F216" s="54"/>
      <c r="G216" s="27" t="s">
        <v>260</v>
      </c>
      <c r="H216" s="27" t="s">
        <v>262</v>
      </c>
      <c r="I216" s="54"/>
      <c r="J216" s="55"/>
      <c r="K216" s="55"/>
    </row>
    <row r="217" spans="1:15" ht="85.5" x14ac:dyDescent="0.25">
      <c r="A217" s="58"/>
      <c r="B217" s="59" t="s">
        <v>350</v>
      </c>
      <c r="C217" s="58" t="s">
        <v>263</v>
      </c>
      <c r="D217" s="60" t="s">
        <v>257</v>
      </c>
      <c r="E217" s="61">
        <v>42470</v>
      </c>
      <c r="F217" s="58" t="s">
        <v>16</v>
      </c>
      <c r="G217" s="11" t="s">
        <v>260</v>
      </c>
      <c r="H217" s="11" t="s">
        <v>262</v>
      </c>
      <c r="I217" s="58">
        <v>4</v>
      </c>
      <c r="J217" s="62">
        <v>42388</v>
      </c>
      <c r="K217" s="62">
        <v>42500</v>
      </c>
    </row>
    <row r="218" spans="1:15" ht="71.25" x14ac:dyDescent="0.25">
      <c r="A218" s="58"/>
      <c r="B218" s="59"/>
      <c r="C218" s="58"/>
      <c r="D218" s="60"/>
      <c r="E218" s="61"/>
      <c r="F218" s="58"/>
      <c r="G218" s="11" t="s">
        <v>265</v>
      </c>
      <c r="H218" s="11" t="s">
        <v>261</v>
      </c>
      <c r="I218" s="58"/>
      <c r="J218" s="62"/>
      <c r="K218" s="62"/>
    </row>
    <row r="219" spans="1:15" ht="71.25" x14ac:dyDescent="0.25">
      <c r="A219" s="54"/>
      <c r="B219" s="56" t="s">
        <v>351</v>
      </c>
      <c r="C219" s="54" t="s">
        <v>352</v>
      </c>
      <c r="D219" s="27" t="s">
        <v>353</v>
      </c>
      <c r="E219" s="57">
        <v>42445</v>
      </c>
      <c r="F219" s="54" t="s">
        <v>26</v>
      </c>
      <c r="G219" s="27" t="s">
        <v>355</v>
      </c>
      <c r="H219" s="27" t="s">
        <v>294</v>
      </c>
      <c r="I219" s="54">
        <v>4</v>
      </c>
      <c r="J219" s="55">
        <v>42388</v>
      </c>
      <c r="K219" s="55">
        <v>42500</v>
      </c>
      <c r="O219">
        <v>1</v>
      </c>
    </row>
    <row r="220" spans="1:15" ht="85.5" x14ac:dyDescent="0.25">
      <c r="A220" s="54"/>
      <c r="B220" s="56"/>
      <c r="C220" s="54"/>
      <c r="D220" s="27" t="s">
        <v>354</v>
      </c>
      <c r="E220" s="57"/>
      <c r="F220" s="54"/>
      <c r="G220" s="27" t="s">
        <v>356</v>
      </c>
      <c r="H220" s="27" t="s">
        <v>262</v>
      </c>
      <c r="I220" s="54"/>
      <c r="J220" s="55"/>
      <c r="K220" s="55"/>
    </row>
    <row r="221" spans="1:15" ht="85.5" x14ac:dyDescent="0.25">
      <c r="A221" s="9"/>
      <c r="B221" s="10" t="s">
        <v>357</v>
      </c>
      <c r="C221" s="9" t="s">
        <v>358</v>
      </c>
      <c r="D221" s="11" t="s">
        <v>288</v>
      </c>
      <c r="E221" s="12">
        <v>42667</v>
      </c>
      <c r="F221" s="9" t="s">
        <v>16</v>
      </c>
      <c r="G221" s="11" t="s">
        <v>359</v>
      </c>
      <c r="H221" s="11" t="s">
        <v>262</v>
      </c>
      <c r="I221" s="9">
        <v>4</v>
      </c>
      <c r="J221" s="13">
        <v>42388</v>
      </c>
      <c r="K221" s="13">
        <v>42500</v>
      </c>
    </row>
    <row r="222" spans="1:15" ht="86.25" thickBot="1" x14ac:dyDescent="0.3">
      <c r="A222" s="16"/>
      <c r="B222" s="17" t="s">
        <v>360</v>
      </c>
      <c r="C222" s="16" t="s">
        <v>361</v>
      </c>
      <c r="D222" s="18" t="s">
        <v>315</v>
      </c>
      <c r="E222" s="19">
        <v>42420</v>
      </c>
      <c r="F222" s="16" t="s">
        <v>16</v>
      </c>
      <c r="G222" s="18" t="s">
        <v>362</v>
      </c>
      <c r="H222" s="18" t="s">
        <v>290</v>
      </c>
      <c r="I222" s="16">
        <v>4</v>
      </c>
      <c r="J222" s="20">
        <v>42388</v>
      </c>
      <c r="K222" s="20">
        <v>42500</v>
      </c>
    </row>
    <row r="223" spans="1:15" ht="128.25" x14ac:dyDescent="0.25">
      <c r="A223" s="30" t="s">
        <v>363</v>
      </c>
      <c r="B223" s="28" t="s">
        <v>364</v>
      </c>
      <c r="C223" s="27" t="s">
        <v>365</v>
      </c>
      <c r="D223" s="49">
        <v>13028</v>
      </c>
      <c r="E223" s="28" t="s">
        <v>16</v>
      </c>
      <c r="F223" s="27" t="s">
        <v>366</v>
      </c>
      <c r="G223" s="27" t="s">
        <v>367</v>
      </c>
      <c r="H223" s="28">
        <v>4</v>
      </c>
      <c r="I223" s="29">
        <v>42388</v>
      </c>
      <c r="J223" s="29">
        <v>42500</v>
      </c>
      <c r="K223" s="3"/>
    </row>
    <row r="224" spans="1:15" ht="85.5" x14ac:dyDescent="0.25">
      <c r="A224" s="9"/>
      <c r="B224" s="10" t="s">
        <v>368</v>
      </c>
      <c r="C224" s="9" t="s">
        <v>364</v>
      </c>
      <c r="D224" s="11" t="s">
        <v>369</v>
      </c>
      <c r="E224" s="14" t="s">
        <v>370</v>
      </c>
      <c r="F224" s="9" t="s">
        <v>16</v>
      </c>
      <c r="G224" s="11" t="s">
        <v>371</v>
      </c>
      <c r="H224" s="11" t="s">
        <v>367</v>
      </c>
      <c r="I224" s="9">
        <v>4</v>
      </c>
      <c r="J224" s="13">
        <v>42388</v>
      </c>
      <c r="K224" s="13">
        <v>42500</v>
      </c>
    </row>
    <row r="225" spans="1:11" ht="85.5" x14ac:dyDescent="0.25">
      <c r="A225" s="28"/>
      <c r="B225" s="30" t="s">
        <v>372</v>
      </c>
      <c r="C225" s="28" t="s">
        <v>373</v>
      </c>
      <c r="D225" s="27" t="s">
        <v>374</v>
      </c>
      <c r="E225" s="49">
        <v>13058</v>
      </c>
      <c r="F225" s="28" t="s">
        <v>16</v>
      </c>
      <c r="G225" s="27" t="s">
        <v>375</v>
      </c>
      <c r="H225" s="27" t="s">
        <v>367</v>
      </c>
      <c r="I225" s="28">
        <v>4</v>
      </c>
      <c r="J225" s="29">
        <v>42388</v>
      </c>
      <c r="K225" s="29">
        <v>42500</v>
      </c>
    </row>
    <row r="226" spans="1:11" ht="71.25" x14ac:dyDescent="0.25">
      <c r="A226" s="9"/>
      <c r="B226" s="10" t="s">
        <v>376</v>
      </c>
      <c r="C226" s="9" t="s">
        <v>373</v>
      </c>
      <c r="D226" s="11" t="s">
        <v>365</v>
      </c>
      <c r="E226" s="12">
        <v>42449</v>
      </c>
      <c r="F226" s="9" t="s">
        <v>26</v>
      </c>
      <c r="G226" s="11" t="s">
        <v>377</v>
      </c>
      <c r="H226" s="11" t="s">
        <v>378</v>
      </c>
      <c r="I226" s="9">
        <v>4</v>
      </c>
      <c r="J226" s="13">
        <v>42388</v>
      </c>
      <c r="K226" s="13">
        <v>42500</v>
      </c>
    </row>
    <row r="227" spans="1:11" ht="71.25" x14ac:dyDescent="0.25">
      <c r="A227" s="28"/>
      <c r="B227" s="30" t="s">
        <v>379</v>
      </c>
      <c r="C227" s="28" t="s">
        <v>380</v>
      </c>
      <c r="D227" s="27" t="s">
        <v>369</v>
      </c>
      <c r="E227" s="15" t="s">
        <v>381</v>
      </c>
      <c r="F227" s="28" t="s">
        <v>31</v>
      </c>
      <c r="G227" s="27" t="s">
        <v>382</v>
      </c>
      <c r="H227" s="27" t="s">
        <v>378</v>
      </c>
      <c r="I227" s="28">
        <v>4</v>
      </c>
      <c r="J227" s="29">
        <v>42388</v>
      </c>
      <c r="K227" s="29">
        <v>42500</v>
      </c>
    </row>
    <row r="228" spans="1:11" ht="71.25" x14ac:dyDescent="0.25">
      <c r="A228" s="9"/>
      <c r="B228" s="10" t="s">
        <v>383</v>
      </c>
      <c r="C228" s="9" t="s">
        <v>384</v>
      </c>
      <c r="D228" s="11" t="s">
        <v>365</v>
      </c>
      <c r="E228" s="14">
        <f>-2/20</f>
        <v>-0.1</v>
      </c>
      <c r="F228" s="9" t="s">
        <v>31</v>
      </c>
      <c r="G228" s="11" t="s">
        <v>385</v>
      </c>
      <c r="H228" s="11" t="s">
        <v>378</v>
      </c>
      <c r="I228" s="9">
        <v>4</v>
      </c>
      <c r="J228" s="13">
        <v>42388</v>
      </c>
      <c r="K228" s="13">
        <v>42500</v>
      </c>
    </row>
    <row r="229" spans="1:11" ht="71.25" x14ac:dyDescent="0.25">
      <c r="A229" s="28"/>
      <c r="B229" s="30" t="s">
        <v>386</v>
      </c>
      <c r="C229" s="28" t="s">
        <v>387</v>
      </c>
      <c r="D229" s="27" t="s">
        <v>374</v>
      </c>
      <c r="E229" s="31">
        <v>42420</v>
      </c>
      <c r="F229" s="28" t="s">
        <v>26</v>
      </c>
      <c r="G229" s="27" t="s">
        <v>388</v>
      </c>
      <c r="H229" s="27" t="s">
        <v>378</v>
      </c>
      <c r="I229" s="28">
        <v>4</v>
      </c>
      <c r="J229" s="29">
        <v>42388</v>
      </c>
      <c r="K229" s="29">
        <v>42500</v>
      </c>
    </row>
    <row r="230" spans="1:11" ht="86.25" thickBot="1" x14ac:dyDescent="0.3">
      <c r="A230" s="21"/>
      <c r="B230" s="22" t="s">
        <v>389</v>
      </c>
      <c r="C230" s="21" t="s">
        <v>390</v>
      </c>
      <c r="D230" s="23" t="s">
        <v>369</v>
      </c>
      <c r="E230" s="51">
        <v>12936</v>
      </c>
      <c r="F230" s="21" t="s">
        <v>16</v>
      </c>
      <c r="G230" s="23" t="s">
        <v>391</v>
      </c>
      <c r="H230" s="23" t="s">
        <v>367</v>
      </c>
      <c r="I230" s="21">
        <v>4</v>
      </c>
      <c r="J230" s="25">
        <v>42388</v>
      </c>
      <c r="K230" s="25">
        <v>42500</v>
      </c>
    </row>
    <row r="231" spans="1:11" ht="114" x14ac:dyDescent="0.25">
      <c r="A231" s="30" t="s">
        <v>392</v>
      </c>
      <c r="B231" s="28" t="s">
        <v>393</v>
      </c>
      <c r="C231" s="27" t="s">
        <v>394</v>
      </c>
      <c r="D231" s="31">
        <v>42537</v>
      </c>
      <c r="E231" s="28" t="s">
        <v>16</v>
      </c>
      <c r="F231" s="27" t="s">
        <v>395</v>
      </c>
      <c r="G231" s="27" t="s">
        <v>396</v>
      </c>
      <c r="H231" s="28">
        <v>4</v>
      </c>
      <c r="I231" s="29">
        <v>42388</v>
      </c>
      <c r="J231" s="29">
        <v>42500</v>
      </c>
      <c r="K231" s="3"/>
    </row>
    <row r="232" spans="1:11" ht="72" thickBot="1" x14ac:dyDescent="0.3">
      <c r="A232" s="21"/>
      <c r="B232" s="22" t="s">
        <v>397</v>
      </c>
      <c r="C232" s="21" t="s">
        <v>398</v>
      </c>
      <c r="D232" s="23" t="s">
        <v>399</v>
      </c>
      <c r="E232" s="24">
        <v>42416</v>
      </c>
      <c r="F232" s="21" t="s">
        <v>26</v>
      </c>
      <c r="G232" s="23" t="s">
        <v>400</v>
      </c>
      <c r="H232" s="23" t="s">
        <v>148</v>
      </c>
      <c r="I232" s="21">
        <v>4</v>
      </c>
      <c r="J232" s="25">
        <v>42388</v>
      </c>
      <c r="K232" s="25">
        <v>42500</v>
      </c>
    </row>
    <row r="233" spans="1:11" x14ac:dyDescent="0.25">
      <c r="A233" s="35"/>
      <c r="B233" s="33"/>
      <c r="C233" s="32"/>
      <c r="D233" s="36"/>
      <c r="E233" s="33"/>
      <c r="F233" s="32"/>
      <c r="G233" s="32"/>
      <c r="H233" s="33"/>
      <c r="I233" s="34"/>
      <c r="J233" s="34"/>
      <c r="K233" s="3"/>
    </row>
    <row r="234" spans="1:11" ht="71.25" x14ac:dyDescent="0.25">
      <c r="A234" s="38"/>
      <c r="B234" s="39" t="s">
        <v>401</v>
      </c>
      <c r="C234" s="38" t="s">
        <v>402</v>
      </c>
      <c r="D234" s="40" t="s">
        <v>403</v>
      </c>
      <c r="E234" s="41" t="s">
        <v>404</v>
      </c>
      <c r="F234" s="38" t="s">
        <v>31</v>
      </c>
      <c r="G234" s="40" t="s">
        <v>405</v>
      </c>
      <c r="H234" s="40" t="s">
        <v>33</v>
      </c>
      <c r="I234" s="38">
        <v>4</v>
      </c>
      <c r="J234" s="42">
        <v>42388</v>
      </c>
      <c r="K234" s="42">
        <v>42500</v>
      </c>
    </row>
    <row r="235" spans="1:11" ht="71.25" x14ac:dyDescent="0.25">
      <c r="A235" s="33"/>
      <c r="B235" s="35" t="s">
        <v>406</v>
      </c>
      <c r="C235" s="33" t="s">
        <v>407</v>
      </c>
      <c r="D235" s="32" t="s">
        <v>8</v>
      </c>
      <c r="E235" s="37" t="e">
        <f>-24/0</f>
        <v>#DIV/0!</v>
      </c>
      <c r="F235" s="33" t="s">
        <v>31</v>
      </c>
      <c r="G235" s="32" t="s">
        <v>10</v>
      </c>
      <c r="H235" s="32" t="s">
        <v>11</v>
      </c>
      <c r="I235" s="33">
        <v>4</v>
      </c>
      <c r="J235" s="34">
        <v>42388</v>
      </c>
      <c r="K235" s="34">
        <v>42500</v>
      </c>
    </row>
    <row r="236" spans="1:11" ht="71.25" x14ac:dyDescent="0.25">
      <c r="A236" s="38"/>
      <c r="B236" s="39" t="s">
        <v>408</v>
      </c>
      <c r="C236" s="38" t="s">
        <v>409</v>
      </c>
      <c r="D236" s="40" t="s">
        <v>410</v>
      </c>
      <c r="E236" s="43">
        <v>42478</v>
      </c>
      <c r="F236" s="38" t="s">
        <v>16</v>
      </c>
      <c r="G236" s="40" t="s">
        <v>411</v>
      </c>
      <c r="H236" s="40" t="s">
        <v>122</v>
      </c>
      <c r="I236" s="38">
        <v>4</v>
      </c>
      <c r="J236" s="42">
        <v>42388</v>
      </c>
      <c r="K236" s="42">
        <v>42500</v>
      </c>
    </row>
    <row r="237" spans="1:11" ht="57" x14ac:dyDescent="0.25">
      <c r="A237" s="33"/>
      <c r="B237" s="35" t="s">
        <v>412</v>
      </c>
      <c r="C237" s="33" t="s">
        <v>413</v>
      </c>
      <c r="D237" s="32" t="s">
        <v>414</v>
      </c>
      <c r="E237" s="36">
        <v>42391</v>
      </c>
      <c r="F237" s="33" t="s">
        <v>26</v>
      </c>
      <c r="G237" s="32" t="s">
        <v>415</v>
      </c>
      <c r="H237" s="32" t="s">
        <v>38</v>
      </c>
      <c r="I237" s="33">
        <v>4</v>
      </c>
      <c r="J237" s="34">
        <v>42388</v>
      </c>
      <c r="K237" s="34">
        <v>42500</v>
      </c>
    </row>
    <row r="238" spans="1:11" ht="85.5" x14ac:dyDescent="0.25">
      <c r="A238" s="38"/>
      <c r="B238" s="39" t="s">
        <v>416</v>
      </c>
      <c r="C238" s="38" t="s">
        <v>417</v>
      </c>
      <c r="D238" s="40" t="s">
        <v>418</v>
      </c>
      <c r="E238" s="43">
        <v>42447</v>
      </c>
      <c r="F238" s="38" t="s">
        <v>26</v>
      </c>
      <c r="G238" s="40" t="s">
        <v>419</v>
      </c>
      <c r="H238" s="40" t="s">
        <v>396</v>
      </c>
      <c r="I238" s="38">
        <v>4</v>
      </c>
      <c r="J238" s="42">
        <v>42388</v>
      </c>
      <c r="K238" s="42">
        <v>42500</v>
      </c>
    </row>
    <row r="239" spans="1:11" ht="57" x14ac:dyDescent="0.25">
      <c r="A239" s="33"/>
      <c r="B239" s="35" t="s">
        <v>420</v>
      </c>
      <c r="C239" s="33" t="s">
        <v>421</v>
      </c>
      <c r="D239" s="32" t="s">
        <v>414</v>
      </c>
      <c r="E239" s="36">
        <v>42415</v>
      </c>
      <c r="F239" s="33" t="s">
        <v>26</v>
      </c>
      <c r="G239" s="32" t="s">
        <v>422</v>
      </c>
      <c r="H239" s="32" t="s">
        <v>423</v>
      </c>
      <c r="I239" s="33">
        <v>4</v>
      </c>
      <c r="J239" s="34">
        <v>42388</v>
      </c>
      <c r="K239" s="34">
        <v>42500</v>
      </c>
    </row>
    <row r="240" spans="1:11" ht="71.25" x14ac:dyDescent="0.25">
      <c r="A240" s="38"/>
      <c r="B240" s="39" t="s">
        <v>424</v>
      </c>
      <c r="C240" s="38" t="s">
        <v>425</v>
      </c>
      <c r="D240" s="40" t="s">
        <v>426</v>
      </c>
      <c r="E240" s="43">
        <v>42689</v>
      </c>
      <c r="F240" s="38" t="s">
        <v>16</v>
      </c>
      <c r="G240" s="40" t="s">
        <v>427</v>
      </c>
      <c r="H240" s="40" t="s">
        <v>428</v>
      </c>
      <c r="I240" s="38">
        <v>4</v>
      </c>
      <c r="J240" s="42">
        <v>42388</v>
      </c>
      <c r="K240" s="42">
        <v>42500</v>
      </c>
    </row>
    <row r="241" spans="1:11" ht="71.25" x14ac:dyDescent="0.25">
      <c r="A241" s="33"/>
      <c r="B241" s="35" t="s">
        <v>429</v>
      </c>
      <c r="C241" s="33" t="s">
        <v>430</v>
      </c>
      <c r="D241" s="32" t="s">
        <v>431</v>
      </c>
      <c r="E241" s="36">
        <v>42449</v>
      </c>
      <c r="F241" s="33" t="s">
        <v>26</v>
      </c>
      <c r="G241" s="32" t="s">
        <v>432</v>
      </c>
      <c r="H241" s="32" t="s">
        <v>117</v>
      </c>
      <c r="I241" s="33">
        <v>4</v>
      </c>
      <c r="J241" s="34">
        <v>42388</v>
      </c>
      <c r="K241" s="34">
        <v>42500</v>
      </c>
    </row>
    <row r="242" spans="1:11" ht="57" x14ac:dyDescent="0.25">
      <c r="A242" s="38"/>
      <c r="B242" s="39" t="s">
        <v>433</v>
      </c>
      <c r="C242" s="38" t="s">
        <v>434</v>
      </c>
      <c r="D242" s="40" t="s">
        <v>435</v>
      </c>
      <c r="E242" s="41">
        <f>-1/20</f>
        <v>-0.05</v>
      </c>
      <c r="F242" s="38" t="s">
        <v>31</v>
      </c>
      <c r="G242" s="40" t="s">
        <v>436</v>
      </c>
      <c r="H242" s="40" t="s">
        <v>38</v>
      </c>
      <c r="I242" s="38">
        <v>4</v>
      </c>
      <c r="J242" s="42">
        <v>42388</v>
      </c>
      <c r="K242" s="42">
        <v>42500</v>
      </c>
    </row>
    <row r="243" spans="1:11" ht="85.5" x14ac:dyDescent="0.25">
      <c r="A243" s="33"/>
      <c r="B243" s="35" t="s">
        <v>437</v>
      </c>
      <c r="C243" s="33" t="s">
        <v>438</v>
      </c>
      <c r="D243" s="32" t="s">
        <v>439</v>
      </c>
      <c r="E243" s="36">
        <v>42482</v>
      </c>
      <c r="F243" s="33" t="s">
        <v>26</v>
      </c>
      <c r="G243" s="32" t="s">
        <v>440</v>
      </c>
      <c r="H243" s="32" t="s">
        <v>396</v>
      </c>
      <c r="I243" s="33">
        <v>4</v>
      </c>
      <c r="J243" s="34">
        <v>42388</v>
      </c>
      <c r="K243" s="34">
        <v>42500</v>
      </c>
    </row>
    <row r="244" spans="1:11" ht="71.25" x14ac:dyDescent="0.25">
      <c r="A244" s="38"/>
      <c r="B244" s="39" t="s">
        <v>441</v>
      </c>
      <c r="C244" s="38" t="s">
        <v>438</v>
      </c>
      <c r="D244" s="40" t="s">
        <v>442</v>
      </c>
      <c r="E244" s="43">
        <v>42449</v>
      </c>
      <c r="F244" s="38" t="s">
        <v>26</v>
      </c>
      <c r="G244" s="40" t="s">
        <v>443</v>
      </c>
      <c r="H244" s="40" t="s">
        <v>18</v>
      </c>
      <c r="I244" s="38">
        <v>4</v>
      </c>
      <c r="J244" s="42">
        <v>42388</v>
      </c>
      <c r="K244" s="42">
        <v>42500</v>
      </c>
    </row>
    <row r="245" spans="1:11" x14ac:dyDescent="0.25">
      <c r="A245" s="33"/>
      <c r="B245" s="35"/>
      <c r="C245" s="33"/>
      <c r="D245" s="32"/>
      <c r="E245" s="36"/>
      <c r="F245" s="33"/>
      <c r="G245" s="32"/>
      <c r="H245" s="32"/>
      <c r="I245" s="33"/>
      <c r="J245" s="34"/>
      <c r="K245" s="34"/>
    </row>
    <row r="246" spans="1:11" ht="71.25" x14ac:dyDescent="0.25">
      <c r="A246" s="38"/>
      <c r="B246" s="39" t="s">
        <v>445</v>
      </c>
      <c r="C246" s="38" t="s">
        <v>446</v>
      </c>
      <c r="D246" s="40" t="s">
        <v>447</v>
      </c>
      <c r="E246" s="43">
        <v>42420</v>
      </c>
      <c r="F246" s="38" t="s">
        <v>26</v>
      </c>
      <c r="G246" s="40" t="s">
        <v>448</v>
      </c>
      <c r="H246" s="40" t="s">
        <v>396</v>
      </c>
      <c r="I246" s="38">
        <v>4</v>
      </c>
      <c r="J246" s="42">
        <v>42388</v>
      </c>
      <c r="K246" s="42">
        <v>42500</v>
      </c>
    </row>
    <row r="247" spans="1:11" ht="71.25" x14ac:dyDescent="0.25">
      <c r="A247" s="33"/>
      <c r="B247" s="35" t="s">
        <v>449</v>
      </c>
      <c r="C247" s="33" t="s">
        <v>450</v>
      </c>
      <c r="D247" s="32" t="s">
        <v>451</v>
      </c>
      <c r="E247" s="37">
        <f>-8/18</f>
        <v>-0.44444444444444442</v>
      </c>
      <c r="F247" s="33" t="s">
        <v>31</v>
      </c>
      <c r="G247" s="32" t="s">
        <v>265</v>
      </c>
      <c r="H247" s="32" t="s">
        <v>452</v>
      </c>
      <c r="I247" s="33">
        <v>4</v>
      </c>
      <c r="J247" s="34">
        <v>42388</v>
      </c>
      <c r="K247" s="34">
        <v>42500</v>
      </c>
    </row>
    <row r="248" spans="1:11" ht="57" x14ac:dyDescent="0.25">
      <c r="A248" s="38"/>
      <c r="B248" s="39" t="s">
        <v>453</v>
      </c>
      <c r="C248" s="38" t="s">
        <v>454</v>
      </c>
      <c r="D248" s="40" t="s">
        <v>451</v>
      </c>
      <c r="E248" s="43">
        <v>42394</v>
      </c>
      <c r="F248" s="38" t="s">
        <v>26</v>
      </c>
      <c r="G248" s="40" t="s">
        <v>415</v>
      </c>
      <c r="H248" s="40" t="s">
        <v>33</v>
      </c>
      <c r="I248" s="38">
        <v>4</v>
      </c>
      <c r="J248" s="42">
        <v>42388</v>
      </c>
      <c r="K248" s="42">
        <v>42500</v>
      </c>
    </row>
    <row r="249" spans="1:11" ht="57" x14ac:dyDescent="0.25">
      <c r="A249" s="33"/>
      <c r="B249" s="35" t="s">
        <v>455</v>
      </c>
      <c r="C249" s="33" t="s">
        <v>456</v>
      </c>
      <c r="D249" s="32" t="s">
        <v>444</v>
      </c>
      <c r="E249" s="37" t="s">
        <v>457</v>
      </c>
      <c r="F249" s="33" t="s">
        <v>16</v>
      </c>
      <c r="G249" s="32" t="s">
        <v>458</v>
      </c>
      <c r="H249" s="32" t="s">
        <v>22</v>
      </c>
      <c r="I249" s="33">
        <v>4</v>
      </c>
      <c r="J249" s="34">
        <v>42388</v>
      </c>
      <c r="K249" s="34">
        <v>42500</v>
      </c>
    </row>
    <row r="250" spans="1:11" ht="85.5" x14ac:dyDescent="0.25">
      <c r="A250" s="38"/>
      <c r="B250" s="39" t="s">
        <v>459</v>
      </c>
      <c r="C250" s="38" t="s">
        <v>460</v>
      </c>
      <c r="D250" s="40" t="s">
        <v>461</v>
      </c>
      <c r="E250" s="43">
        <v>42387</v>
      </c>
      <c r="F250" s="38" t="s">
        <v>16</v>
      </c>
      <c r="G250" s="40" t="s">
        <v>462</v>
      </c>
      <c r="H250" s="40" t="s">
        <v>428</v>
      </c>
      <c r="I250" s="38">
        <v>4</v>
      </c>
      <c r="J250" s="42">
        <v>42388</v>
      </c>
      <c r="K250" s="42">
        <v>42500</v>
      </c>
    </row>
    <row r="251" spans="1:11" ht="71.25" x14ac:dyDescent="0.25">
      <c r="A251" s="33"/>
      <c r="B251" s="35" t="s">
        <v>463</v>
      </c>
      <c r="C251" s="33" t="s">
        <v>464</v>
      </c>
      <c r="D251" s="32" t="s">
        <v>461</v>
      </c>
      <c r="E251" s="36">
        <v>42441</v>
      </c>
      <c r="F251" s="33" t="s">
        <v>26</v>
      </c>
      <c r="G251" s="32" t="s">
        <v>465</v>
      </c>
      <c r="H251" s="32" t="s">
        <v>466</v>
      </c>
      <c r="I251" s="33">
        <v>4</v>
      </c>
      <c r="J251" s="34">
        <v>42388</v>
      </c>
      <c r="K251" s="34">
        <v>42500</v>
      </c>
    </row>
    <row r="252" spans="1:11" ht="72" thickBot="1" x14ac:dyDescent="0.3">
      <c r="A252" s="21"/>
      <c r="B252" s="22" t="s">
        <v>467</v>
      </c>
      <c r="C252" s="21" t="s">
        <v>468</v>
      </c>
      <c r="D252" s="23" t="s">
        <v>469</v>
      </c>
      <c r="E252" s="26">
        <f>-1/16</f>
        <v>-6.25E-2</v>
      </c>
      <c r="F252" s="21" t="s">
        <v>31</v>
      </c>
      <c r="G252" s="23" t="s">
        <v>405</v>
      </c>
      <c r="H252" s="23" t="s">
        <v>423</v>
      </c>
      <c r="I252" s="21">
        <v>4</v>
      </c>
      <c r="J252" s="25">
        <v>42388</v>
      </c>
      <c r="K252" s="25">
        <v>42500</v>
      </c>
    </row>
    <row r="253" spans="1:11" ht="99.75" x14ac:dyDescent="0.25">
      <c r="A253" s="35" t="s">
        <v>470</v>
      </c>
      <c r="B253" s="33" t="s">
        <v>471</v>
      </c>
      <c r="C253" s="32" t="s">
        <v>472</v>
      </c>
      <c r="D253" s="36">
        <v>42485</v>
      </c>
      <c r="E253" s="33" t="s">
        <v>16</v>
      </c>
      <c r="F253" s="32" t="s">
        <v>473</v>
      </c>
      <c r="G253" s="32" t="s">
        <v>18</v>
      </c>
      <c r="H253" s="33">
        <v>4</v>
      </c>
      <c r="I253" s="34">
        <v>42388</v>
      </c>
      <c r="J253" s="34">
        <v>42500</v>
      </c>
      <c r="K253" s="3"/>
    </row>
    <row r="254" spans="1:11" ht="85.5" x14ac:dyDescent="0.25">
      <c r="A254" s="38"/>
      <c r="B254" s="39" t="s">
        <v>474</v>
      </c>
      <c r="C254" s="38" t="s">
        <v>471</v>
      </c>
      <c r="D254" s="40" t="s">
        <v>475</v>
      </c>
      <c r="E254" s="43">
        <v>42454</v>
      </c>
      <c r="F254" s="38" t="s">
        <v>16</v>
      </c>
      <c r="G254" s="40" t="s">
        <v>476</v>
      </c>
      <c r="H254" s="40" t="s">
        <v>18</v>
      </c>
      <c r="I254" s="38">
        <v>4</v>
      </c>
      <c r="J254" s="42">
        <v>42388</v>
      </c>
      <c r="K254" s="42">
        <v>42500</v>
      </c>
    </row>
    <row r="255" spans="1:11" ht="71.25" x14ac:dyDescent="0.25">
      <c r="A255" s="33"/>
      <c r="B255" s="35" t="s">
        <v>477</v>
      </c>
      <c r="C255" s="33" t="s">
        <v>471</v>
      </c>
      <c r="D255" s="32" t="s">
        <v>475</v>
      </c>
      <c r="E255" s="36">
        <v>42425</v>
      </c>
      <c r="F255" s="33" t="s">
        <v>26</v>
      </c>
      <c r="G255" s="32" t="s">
        <v>478</v>
      </c>
      <c r="H255" s="32" t="s">
        <v>18</v>
      </c>
      <c r="I255" s="33">
        <v>4</v>
      </c>
      <c r="J255" s="34">
        <v>42388</v>
      </c>
      <c r="K255" s="34">
        <v>42500</v>
      </c>
    </row>
    <row r="256" spans="1:11" ht="57" x14ac:dyDescent="0.25">
      <c r="A256" s="38"/>
      <c r="B256" s="39" t="s">
        <v>479</v>
      </c>
      <c r="C256" s="38" t="s">
        <v>480</v>
      </c>
      <c r="D256" s="40" t="s">
        <v>481</v>
      </c>
      <c r="E256" s="41">
        <f>-2/25</f>
        <v>-0.08</v>
      </c>
      <c r="F256" s="38" t="s">
        <v>31</v>
      </c>
      <c r="G256" s="40" t="s">
        <v>436</v>
      </c>
      <c r="H256" s="40" t="s">
        <v>33</v>
      </c>
      <c r="I256" s="38">
        <v>4</v>
      </c>
      <c r="J256" s="42">
        <v>42388</v>
      </c>
      <c r="K256" s="42">
        <v>42500</v>
      </c>
    </row>
    <row r="257" spans="1:11" ht="71.25" x14ac:dyDescent="0.25">
      <c r="A257" s="33"/>
      <c r="B257" s="35" t="s">
        <v>482</v>
      </c>
      <c r="C257" s="33" t="s">
        <v>483</v>
      </c>
      <c r="D257" s="32" t="s">
        <v>484</v>
      </c>
      <c r="E257" s="36">
        <v>42694</v>
      </c>
      <c r="F257" s="33" t="s">
        <v>16</v>
      </c>
      <c r="G257" s="32" t="s">
        <v>485</v>
      </c>
      <c r="H257" s="32" t="s">
        <v>396</v>
      </c>
      <c r="I257" s="33">
        <v>4</v>
      </c>
      <c r="J257" s="34">
        <v>42388</v>
      </c>
      <c r="K257" s="34">
        <v>42500</v>
      </c>
    </row>
    <row r="258" spans="1:11" ht="71.25" x14ac:dyDescent="0.25">
      <c r="A258" s="38"/>
      <c r="B258" s="39" t="s">
        <v>486</v>
      </c>
      <c r="C258" s="38" t="s">
        <v>487</v>
      </c>
      <c r="D258" s="40" t="s">
        <v>488</v>
      </c>
      <c r="E258" s="41" t="s">
        <v>381</v>
      </c>
      <c r="F258" s="38" t="s">
        <v>31</v>
      </c>
      <c r="G258" s="40" t="s">
        <v>489</v>
      </c>
      <c r="H258" s="40" t="s">
        <v>143</v>
      </c>
      <c r="I258" s="38">
        <v>4</v>
      </c>
      <c r="J258" s="42">
        <v>42388</v>
      </c>
      <c r="K258" s="42">
        <v>42500</v>
      </c>
    </row>
    <row r="259" spans="1:11" ht="71.25" x14ac:dyDescent="0.25">
      <c r="A259" s="33"/>
      <c r="B259" s="35" t="s">
        <v>490</v>
      </c>
      <c r="C259" s="33" t="s">
        <v>487</v>
      </c>
      <c r="D259" s="32" t="s">
        <v>488</v>
      </c>
      <c r="E259" s="36">
        <v>42663</v>
      </c>
      <c r="F259" s="33" t="s">
        <v>16</v>
      </c>
      <c r="G259" s="32" t="s">
        <v>491</v>
      </c>
      <c r="H259" s="32" t="s">
        <v>18</v>
      </c>
      <c r="I259" s="33">
        <v>4</v>
      </c>
      <c r="J259" s="34">
        <v>42388</v>
      </c>
      <c r="K259" s="34">
        <v>42500</v>
      </c>
    </row>
    <row r="260" spans="1:11" ht="71.25" x14ac:dyDescent="0.25">
      <c r="A260" s="38"/>
      <c r="B260" s="39" t="s">
        <v>492</v>
      </c>
      <c r="C260" s="38" t="s">
        <v>493</v>
      </c>
      <c r="D260" s="40" t="s">
        <v>494</v>
      </c>
      <c r="E260" s="43">
        <v>42480</v>
      </c>
      <c r="F260" s="38" t="s">
        <v>26</v>
      </c>
      <c r="G260" s="40" t="s">
        <v>495</v>
      </c>
      <c r="H260" s="40" t="s">
        <v>143</v>
      </c>
      <c r="I260" s="38">
        <v>4</v>
      </c>
      <c r="J260" s="42">
        <v>42388</v>
      </c>
      <c r="K260" s="42">
        <v>42500</v>
      </c>
    </row>
    <row r="261" spans="1:11" ht="71.25" x14ac:dyDescent="0.25">
      <c r="A261" s="33"/>
      <c r="B261" s="35" t="s">
        <v>496</v>
      </c>
      <c r="C261" s="33" t="s">
        <v>493</v>
      </c>
      <c r="D261" s="32" t="s">
        <v>494</v>
      </c>
      <c r="E261" s="36">
        <v>42389</v>
      </c>
      <c r="F261" s="33" t="s">
        <v>26</v>
      </c>
      <c r="G261" s="32" t="s">
        <v>497</v>
      </c>
      <c r="H261" s="32" t="s">
        <v>143</v>
      </c>
      <c r="I261" s="33">
        <v>4</v>
      </c>
      <c r="J261" s="34">
        <v>42388</v>
      </c>
      <c r="K261" s="34">
        <v>42500</v>
      </c>
    </row>
    <row r="262" spans="1:11" ht="57" x14ac:dyDescent="0.25">
      <c r="A262" s="38"/>
      <c r="B262" s="39" t="s">
        <v>498</v>
      </c>
      <c r="C262" s="38" t="s">
        <v>499</v>
      </c>
      <c r="D262" s="40" t="s">
        <v>500</v>
      </c>
      <c r="E262" s="41" t="s">
        <v>501</v>
      </c>
      <c r="F262" s="38" t="s">
        <v>16</v>
      </c>
      <c r="G262" s="40" t="s">
        <v>502</v>
      </c>
      <c r="H262" s="40" t="s">
        <v>38</v>
      </c>
      <c r="I262" s="38">
        <v>4</v>
      </c>
      <c r="J262" s="42">
        <v>42388</v>
      </c>
      <c r="K262" s="42">
        <v>42500</v>
      </c>
    </row>
    <row r="263" spans="1:11" ht="71.25" x14ac:dyDescent="0.25">
      <c r="A263" s="33"/>
      <c r="B263" s="35" t="s">
        <v>503</v>
      </c>
      <c r="C263" s="33" t="s">
        <v>499</v>
      </c>
      <c r="D263" s="32" t="s">
        <v>500</v>
      </c>
      <c r="E263" s="36">
        <v>42541</v>
      </c>
      <c r="F263" s="33" t="s">
        <v>26</v>
      </c>
      <c r="G263" s="32" t="s">
        <v>504</v>
      </c>
      <c r="H263" s="32" t="s">
        <v>143</v>
      </c>
      <c r="I263" s="33">
        <v>4</v>
      </c>
      <c r="J263" s="34">
        <v>42388</v>
      </c>
      <c r="K263" s="34">
        <v>42500</v>
      </c>
    </row>
    <row r="264" spans="1:11" ht="71.25" x14ac:dyDescent="0.25">
      <c r="A264" s="38"/>
      <c r="B264" s="39" t="s">
        <v>505</v>
      </c>
      <c r="C264" s="38" t="s">
        <v>506</v>
      </c>
      <c r="D264" s="40" t="s">
        <v>481</v>
      </c>
      <c r="E264" s="43">
        <v>42510</v>
      </c>
      <c r="F264" s="38" t="s">
        <v>26</v>
      </c>
      <c r="G264" s="40" t="s">
        <v>507</v>
      </c>
      <c r="H264" s="40" t="s">
        <v>88</v>
      </c>
      <c r="I264" s="38">
        <v>4</v>
      </c>
      <c r="J264" s="42">
        <v>42388</v>
      </c>
      <c r="K264" s="42">
        <v>42500</v>
      </c>
    </row>
    <row r="265" spans="1:11" ht="71.25" x14ac:dyDescent="0.25">
      <c r="A265" s="33"/>
      <c r="B265" s="35" t="s">
        <v>508</v>
      </c>
      <c r="C265" s="33" t="s">
        <v>509</v>
      </c>
      <c r="D265" s="32" t="s">
        <v>475</v>
      </c>
      <c r="E265" s="36">
        <v>42449</v>
      </c>
      <c r="F265" s="33" t="s">
        <v>26</v>
      </c>
      <c r="G265" s="32" t="s">
        <v>510</v>
      </c>
      <c r="H265" s="32" t="s">
        <v>143</v>
      </c>
      <c r="I265" s="33">
        <v>4</v>
      </c>
      <c r="J265" s="34">
        <v>42388</v>
      </c>
      <c r="K265" s="34">
        <v>42500</v>
      </c>
    </row>
    <row r="266" spans="1:11" ht="57" x14ac:dyDescent="0.25">
      <c r="A266" s="38"/>
      <c r="B266" s="39" t="s">
        <v>511</v>
      </c>
      <c r="C266" s="38" t="s">
        <v>512</v>
      </c>
      <c r="D266" s="40" t="s">
        <v>500</v>
      </c>
      <c r="E266" s="41" t="s">
        <v>404</v>
      </c>
      <c r="F266" s="38" t="s">
        <v>31</v>
      </c>
      <c r="G266" s="40" t="s">
        <v>513</v>
      </c>
      <c r="H266" s="40" t="s">
        <v>22</v>
      </c>
      <c r="I266" s="38">
        <v>4</v>
      </c>
      <c r="J266" s="42">
        <v>42388</v>
      </c>
      <c r="K266" s="42">
        <v>42500</v>
      </c>
    </row>
    <row r="267" spans="1:11" ht="71.25" x14ac:dyDescent="0.25">
      <c r="A267" s="33"/>
      <c r="B267" s="35" t="s">
        <v>514</v>
      </c>
      <c r="C267" s="33" t="s">
        <v>515</v>
      </c>
      <c r="D267" s="32" t="s">
        <v>472</v>
      </c>
      <c r="E267" s="36">
        <v>42420</v>
      </c>
      <c r="F267" s="33" t="s">
        <v>26</v>
      </c>
      <c r="G267" s="32" t="s">
        <v>516</v>
      </c>
      <c r="H267" s="32" t="s">
        <v>143</v>
      </c>
      <c r="I267" s="33">
        <v>4</v>
      </c>
      <c r="J267" s="34">
        <v>42388</v>
      </c>
      <c r="K267" s="34">
        <v>42500</v>
      </c>
    </row>
    <row r="268" spans="1:11" ht="71.25" x14ac:dyDescent="0.25">
      <c r="A268" s="38"/>
      <c r="B268" s="39" t="s">
        <v>517</v>
      </c>
      <c r="C268" s="38" t="s">
        <v>515</v>
      </c>
      <c r="D268" s="40" t="s">
        <v>472</v>
      </c>
      <c r="E268" s="41" t="s">
        <v>518</v>
      </c>
      <c r="F268" s="38" t="s">
        <v>26</v>
      </c>
      <c r="G268" s="40" t="s">
        <v>516</v>
      </c>
      <c r="H268" s="40" t="s">
        <v>143</v>
      </c>
      <c r="I268" s="38">
        <v>4</v>
      </c>
      <c r="J268" s="42">
        <v>42388</v>
      </c>
      <c r="K268" s="42">
        <v>42500</v>
      </c>
    </row>
    <row r="269" spans="1:11" ht="71.25" x14ac:dyDescent="0.25">
      <c r="A269" s="33"/>
      <c r="B269" s="35" t="s">
        <v>519</v>
      </c>
      <c r="C269" s="33" t="s">
        <v>520</v>
      </c>
      <c r="D269" s="32" t="s">
        <v>403</v>
      </c>
      <c r="E269" s="36">
        <v>42510</v>
      </c>
      <c r="F269" s="33" t="s">
        <v>26</v>
      </c>
      <c r="G269" s="32" t="s">
        <v>521</v>
      </c>
      <c r="H269" s="32" t="s">
        <v>143</v>
      </c>
      <c r="I269" s="33">
        <v>4</v>
      </c>
      <c r="J269" s="34">
        <v>42388</v>
      </c>
      <c r="K269" s="34">
        <v>42500</v>
      </c>
    </row>
    <row r="270" spans="1:11" ht="57" x14ac:dyDescent="0.25">
      <c r="A270" s="38"/>
      <c r="B270" s="39" t="s">
        <v>522</v>
      </c>
      <c r="C270" s="38" t="s">
        <v>523</v>
      </c>
      <c r="D270" s="40" t="s">
        <v>524</v>
      </c>
      <c r="E270" s="43">
        <v>42394</v>
      </c>
      <c r="F270" s="38" t="s">
        <v>26</v>
      </c>
      <c r="G270" s="40" t="s">
        <v>525</v>
      </c>
      <c r="H270" s="40" t="s">
        <v>22</v>
      </c>
      <c r="I270" s="38">
        <v>4</v>
      </c>
      <c r="J270" s="42">
        <v>42388</v>
      </c>
      <c r="K270" s="42">
        <v>42500</v>
      </c>
    </row>
    <row r="271" spans="1:11" ht="71.25" x14ac:dyDescent="0.25">
      <c r="A271" s="33"/>
      <c r="B271" s="35" t="s">
        <v>526</v>
      </c>
      <c r="C271" s="33" t="s">
        <v>523</v>
      </c>
      <c r="D271" s="32" t="s">
        <v>524</v>
      </c>
      <c r="E271" s="37">
        <f>-1/25</f>
        <v>-0.04</v>
      </c>
      <c r="F271" s="33" t="s">
        <v>31</v>
      </c>
      <c r="G271" s="32" t="s">
        <v>527</v>
      </c>
      <c r="H271" s="32" t="s">
        <v>22</v>
      </c>
      <c r="I271" s="33">
        <v>4</v>
      </c>
      <c r="J271" s="34">
        <v>42388</v>
      </c>
      <c r="K271" s="34">
        <v>42500</v>
      </c>
    </row>
    <row r="272" spans="1:11" ht="57" x14ac:dyDescent="0.25">
      <c r="A272" s="38"/>
      <c r="B272" s="39" t="s">
        <v>528</v>
      </c>
      <c r="C272" s="38" t="s">
        <v>529</v>
      </c>
      <c r="D272" s="40" t="s">
        <v>494</v>
      </c>
      <c r="E272" s="43">
        <v>42510</v>
      </c>
      <c r="F272" s="38" t="s">
        <v>16</v>
      </c>
      <c r="G272" s="40" t="s">
        <v>422</v>
      </c>
      <c r="H272" s="40" t="s">
        <v>33</v>
      </c>
      <c r="I272" s="38">
        <v>4</v>
      </c>
      <c r="J272" s="42">
        <v>42388</v>
      </c>
      <c r="K272" s="42">
        <v>42500</v>
      </c>
    </row>
    <row r="273" spans="1:15" ht="71.25" x14ac:dyDescent="0.25">
      <c r="A273" s="33"/>
      <c r="B273" s="35" t="s">
        <v>401</v>
      </c>
      <c r="C273" s="33" t="s">
        <v>402</v>
      </c>
      <c r="D273" s="32" t="s">
        <v>403</v>
      </c>
      <c r="E273" s="37" t="s">
        <v>404</v>
      </c>
      <c r="F273" s="33" t="s">
        <v>31</v>
      </c>
      <c r="G273" s="32" t="s">
        <v>405</v>
      </c>
      <c r="H273" s="32" t="s">
        <v>33</v>
      </c>
      <c r="I273" s="33">
        <v>4</v>
      </c>
      <c r="J273" s="34">
        <v>42388</v>
      </c>
      <c r="K273" s="34">
        <v>42500</v>
      </c>
    </row>
    <row r="274" spans="1:15" ht="71.25" x14ac:dyDescent="0.25">
      <c r="A274" s="38"/>
      <c r="B274" s="39" t="s">
        <v>530</v>
      </c>
      <c r="C274" s="38" t="s">
        <v>531</v>
      </c>
      <c r="D274" s="40" t="s">
        <v>532</v>
      </c>
      <c r="E274" s="41">
        <f>-7/20</f>
        <v>-0.35</v>
      </c>
      <c r="F274" s="38" t="s">
        <v>31</v>
      </c>
      <c r="G274" s="40" t="s">
        <v>533</v>
      </c>
      <c r="H274" s="40" t="s">
        <v>18</v>
      </c>
      <c r="I274" s="38">
        <v>4</v>
      </c>
      <c r="J274" s="42">
        <v>42388</v>
      </c>
      <c r="K274" s="42">
        <v>42500</v>
      </c>
    </row>
    <row r="275" spans="1:15" ht="72" thickBot="1" x14ac:dyDescent="0.3">
      <c r="A275" s="44"/>
      <c r="B275" s="45" t="s">
        <v>534</v>
      </c>
      <c r="C275" s="44" t="s">
        <v>535</v>
      </c>
      <c r="D275" s="46" t="s">
        <v>472</v>
      </c>
      <c r="E275" s="19">
        <v>42441</v>
      </c>
      <c r="F275" s="44" t="s">
        <v>16</v>
      </c>
      <c r="G275" s="46" t="s">
        <v>536</v>
      </c>
      <c r="H275" s="46" t="s">
        <v>466</v>
      </c>
      <c r="I275" s="44">
        <v>4</v>
      </c>
      <c r="J275" s="48">
        <v>42388</v>
      </c>
      <c r="K275" s="48">
        <v>42500</v>
      </c>
    </row>
    <row r="276" spans="1:15" ht="99.75" x14ac:dyDescent="0.25">
      <c r="A276" s="35" t="s">
        <v>537</v>
      </c>
      <c r="B276" s="33" t="s">
        <v>407</v>
      </c>
      <c r="C276" s="32" t="s">
        <v>8</v>
      </c>
      <c r="D276" s="37" t="e">
        <f>-23/0</f>
        <v>#DIV/0!</v>
      </c>
      <c r="E276" s="33" t="s">
        <v>31</v>
      </c>
      <c r="F276" s="32" t="s">
        <v>538</v>
      </c>
      <c r="G276" s="32" t="s">
        <v>11</v>
      </c>
      <c r="H276" s="33">
        <v>4</v>
      </c>
      <c r="I276" s="34">
        <v>42388</v>
      </c>
      <c r="J276" s="34">
        <v>42500</v>
      </c>
      <c r="K276" s="3"/>
    </row>
    <row r="277" spans="1:15" ht="71.25" x14ac:dyDescent="0.25">
      <c r="A277" s="38"/>
      <c r="B277" s="39" t="s">
        <v>406</v>
      </c>
      <c r="C277" s="38" t="s">
        <v>407</v>
      </c>
      <c r="D277" s="40" t="s">
        <v>8</v>
      </c>
      <c r="E277" s="41" t="e">
        <f>-24/0</f>
        <v>#DIV/0!</v>
      </c>
      <c r="F277" s="38" t="s">
        <v>31</v>
      </c>
      <c r="G277" s="40" t="s">
        <v>10</v>
      </c>
      <c r="H277" s="40" t="s">
        <v>11</v>
      </c>
      <c r="I277" s="38">
        <v>4</v>
      </c>
      <c r="J277" s="42">
        <v>42388</v>
      </c>
      <c r="K277" s="42">
        <v>42500</v>
      </c>
    </row>
    <row r="278" spans="1:15" ht="71.25" x14ac:dyDescent="0.25">
      <c r="A278" s="33"/>
      <c r="B278" s="35" t="s">
        <v>539</v>
      </c>
      <c r="C278" s="33" t="s">
        <v>540</v>
      </c>
      <c r="D278" s="32" t="s">
        <v>541</v>
      </c>
      <c r="E278" s="37" t="s">
        <v>381</v>
      </c>
      <c r="F278" s="33" t="s">
        <v>31</v>
      </c>
      <c r="G278" s="32" t="s">
        <v>542</v>
      </c>
      <c r="H278" s="32" t="s">
        <v>11</v>
      </c>
      <c r="I278" s="33">
        <v>4</v>
      </c>
      <c r="J278" s="34">
        <v>42388</v>
      </c>
      <c r="K278" s="34">
        <v>42500</v>
      </c>
    </row>
    <row r="279" spans="1:15" ht="71.25" x14ac:dyDescent="0.25">
      <c r="A279" s="38"/>
      <c r="B279" s="39" t="s">
        <v>543</v>
      </c>
      <c r="C279" s="38" t="s">
        <v>544</v>
      </c>
      <c r="D279" s="40" t="s">
        <v>541</v>
      </c>
      <c r="E279" s="41" t="e">
        <f>-24/0</f>
        <v>#DIV/0!</v>
      </c>
      <c r="F279" s="38" t="s">
        <v>31</v>
      </c>
      <c r="G279" s="40" t="s">
        <v>545</v>
      </c>
      <c r="H279" s="40" t="s">
        <v>11</v>
      </c>
      <c r="I279" s="38">
        <v>4</v>
      </c>
      <c r="J279" s="42">
        <v>42388</v>
      </c>
      <c r="K279" s="42">
        <v>42500</v>
      </c>
    </row>
    <row r="280" spans="1:15" ht="71.25" x14ac:dyDescent="0.25">
      <c r="A280" s="33"/>
      <c r="B280" s="35" t="s">
        <v>546</v>
      </c>
      <c r="C280" s="33" t="s">
        <v>547</v>
      </c>
      <c r="D280" s="32" t="s">
        <v>541</v>
      </c>
      <c r="E280" s="37">
        <f>-2/20</f>
        <v>-0.1</v>
      </c>
      <c r="F280" s="33" t="s">
        <v>31</v>
      </c>
      <c r="G280" s="32" t="s">
        <v>548</v>
      </c>
      <c r="H280" s="32" t="s">
        <v>11</v>
      </c>
      <c r="I280" s="33">
        <v>4</v>
      </c>
      <c r="J280" s="34">
        <v>42388</v>
      </c>
      <c r="K280" s="34">
        <v>42500</v>
      </c>
    </row>
    <row r="281" spans="1:15" ht="57" x14ac:dyDescent="0.25">
      <c r="A281" s="38"/>
      <c r="B281" s="39" t="s">
        <v>549</v>
      </c>
      <c r="C281" s="38" t="s">
        <v>550</v>
      </c>
      <c r="D281" s="40" t="s">
        <v>551</v>
      </c>
      <c r="E281" s="41">
        <f>-1/20</f>
        <v>-0.05</v>
      </c>
      <c r="F281" s="38" t="s">
        <v>31</v>
      </c>
      <c r="G281" s="40" t="s">
        <v>552</v>
      </c>
      <c r="H281" s="40" t="s">
        <v>553</v>
      </c>
      <c r="I281" s="38">
        <v>4</v>
      </c>
      <c r="J281" s="42">
        <v>42388</v>
      </c>
      <c r="K281" s="42">
        <v>42500</v>
      </c>
    </row>
    <row r="282" spans="1:15" ht="71.25" x14ac:dyDescent="0.25">
      <c r="A282" s="33"/>
      <c r="B282" s="35" t="s">
        <v>554</v>
      </c>
      <c r="C282" s="33" t="s">
        <v>555</v>
      </c>
      <c r="D282" s="32" t="s">
        <v>556</v>
      </c>
      <c r="E282" s="37" t="e">
        <f>-12/0</f>
        <v>#DIV/0!</v>
      </c>
      <c r="F282" s="33" t="s">
        <v>31</v>
      </c>
      <c r="G282" s="32" t="s">
        <v>557</v>
      </c>
      <c r="H282" s="32" t="s">
        <v>11</v>
      </c>
      <c r="I282" s="33">
        <v>4</v>
      </c>
      <c r="J282" s="34">
        <v>42388</v>
      </c>
      <c r="K282" s="34">
        <v>42500</v>
      </c>
    </row>
    <row r="283" spans="1:15" ht="57.75" thickBot="1" x14ac:dyDescent="0.3">
      <c r="A283" s="21"/>
      <c r="B283" s="22" t="s">
        <v>558</v>
      </c>
      <c r="C283" s="21" t="s">
        <v>559</v>
      </c>
      <c r="D283" s="23" t="s">
        <v>560</v>
      </c>
      <c r="E283" s="26" t="e">
        <f>-25/0</f>
        <v>#DIV/0!</v>
      </c>
      <c r="F283" s="21" t="s">
        <v>31</v>
      </c>
      <c r="G283" s="23" t="s">
        <v>561</v>
      </c>
      <c r="H283" s="23" t="s">
        <v>553</v>
      </c>
      <c r="I283" s="21">
        <v>4</v>
      </c>
      <c r="J283" s="25">
        <v>42388</v>
      </c>
      <c r="K283" s="25">
        <v>42500</v>
      </c>
    </row>
    <row r="284" spans="1:15" ht="99.75" x14ac:dyDescent="0.25">
      <c r="A284" s="35" t="s">
        <v>562</v>
      </c>
      <c r="B284" s="33" t="s">
        <v>563</v>
      </c>
      <c r="C284" s="32" t="s">
        <v>564</v>
      </c>
      <c r="D284" s="36">
        <v>42418</v>
      </c>
      <c r="E284" s="33" t="s">
        <v>26</v>
      </c>
      <c r="F284" s="32" t="s">
        <v>565</v>
      </c>
      <c r="G284" s="32" t="s">
        <v>566</v>
      </c>
      <c r="H284" s="33">
        <v>4</v>
      </c>
      <c r="I284" s="34">
        <v>42388</v>
      </c>
      <c r="J284" s="34">
        <v>42500</v>
      </c>
      <c r="K284" s="3"/>
    </row>
    <row r="285" spans="1:15" ht="71.25" x14ac:dyDescent="0.25">
      <c r="A285" s="38"/>
      <c r="B285" s="39" t="s">
        <v>408</v>
      </c>
      <c r="C285" s="38" t="s">
        <v>409</v>
      </c>
      <c r="D285" s="40" t="s">
        <v>410</v>
      </c>
      <c r="E285" s="43">
        <v>42478</v>
      </c>
      <c r="F285" s="38" t="s">
        <v>16</v>
      </c>
      <c r="G285" s="40" t="s">
        <v>411</v>
      </c>
      <c r="H285" s="40" t="s">
        <v>122</v>
      </c>
      <c r="I285" s="38">
        <v>4</v>
      </c>
      <c r="J285" s="42">
        <v>42388</v>
      </c>
      <c r="K285" s="42">
        <v>42500</v>
      </c>
    </row>
    <row r="286" spans="1:15" ht="71.25" x14ac:dyDescent="0.25">
      <c r="A286" s="33"/>
      <c r="B286" s="35" t="s">
        <v>567</v>
      </c>
      <c r="C286" s="33" t="s">
        <v>568</v>
      </c>
      <c r="D286" s="32" t="s">
        <v>569</v>
      </c>
      <c r="E286" s="36">
        <v>42418</v>
      </c>
      <c r="F286" s="33" t="s">
        <v>26</v>
      </c>
      <c r="G286" s="32" t="s">
        <v>121</v>
      </c>
      <c r="H286" s="32" t="s">
        <v>566</v>
      </c>
      <c r="I286" s="33">
        <v>4</v>
      </c>
      <c r="J286" s="34">
        <v>42388</v>
      </c>
      <c r="K286" s="34">
        <v>42500</v>
      </c>
    </row>
    <row r="287" spans="1:15" ht="71.25" x14ac:dyDescent="0.25">
      <c r="A287" s="38"/>
      <c r="B287" s="39" t="s">
        <v>570</v>
      </c>
      <c r="C287" s="38" t="s">
        <v>571</v>
      </c>
      <c r="D287" s="40" t="s">
        <v>572</v>
      </c>
      <c r="E287" s="43">
        <v>42418</v>
      </c>
      <c r="F287" s="38" t="s">
        <v>26</v>
      </c>
      <c r="G287" s="40" t="s">
        <v>573</v>
      </c>
      <c r="H287" s="40" t="s">
        <v>574</v>
      </c>
      <c r="I287" s="38">
        <v>4</v>
      </c>
      <c r="J287" s="42">
        <v>42388</v>
      </c>
      <c r="K287" s="42">
        <v>42500</v>
      </c>
      <c r="O287">
        <v>31</v>
      </c>
    </row>
    <row r="288" spans="1:15" ht="71.25" x14ac:dyDescent="0.25">
      <c r="A288" s="33"/>
      <c r="B288" s="35" t="s">
        <v>575</v>
      </c>
      <c r="C288" s="33" t="s">
        <v>576</v>
      </c>
      <c r="D288" s="32" t="s">
        <v>399</v>
      </c>
      <c r="E288" s="36">
        <v>42415</v>
      </c>
      <c r="F288" s="33" t="s">
        <v>16</v>
      </c>
      <c r="G288" s="32" t="s">
        <v>577</v>
      </c>
      <c r="H288" s="32" t="s">
        <v>138</v>
      </c>
      <c r="I288" s="33">
        <v>4</v>
      </c>
      <c r="J288" s="34">
        <v>42388</v>
      </c>
      <c r="K288" s="34">
        <v>42500</v>
      </c>
    </row>
    <row r="289" spans="1:11" ht="71.25" x14ac:dyDescent="0.25">
      <c r="A289" s="38"/>
      <c r="B289" s="39" t="s">
        <v>578</v>
      </c>
      <c r="C289" s="38" t="s">
        <v>579</v>
      </c>
      <c r="D289" s="40" t="s">
        <v>580</v>
      </c>
      <c r="E289" s="43">
        <v>42444</v>
      </c>
      <c r="F289" s="38" t="s">
        <v>26</v>
      </c>
      <c r="G289" s="40" t="s">
        <v>573</v>
      </c>
      <c r="H289" s="40" t="s">
        <v>138</v>
      </c>
      <c r="I289" s="38">
        <v>4</v>
      </c>
      <c r="J289" s="42">
        <v>42388</v>
      </c>
      <c r="K289" s="42">
        <v>42500</v>
      </c>
    </row>
    <row r="290" spans="1:11" ht="71.25" x14ac:dyDescent="0.25">
      <c r="A290" s="33"/>
      <c r="B290" s="35" t="s">
        <v>581</v>
      </c>
      <c r="C290" s="33" t="s">
        <v>582</v>
      </c>
      <c r="D290" s="32" t="s">
        <v>583</v>
      </c>
      <c r="E290" s="37" t="s">
        <v>281</v>
      </c>
      <c r="F290" s="33" t="s">
        <v>31</v>
      </c>
      <c r="G290" s="32" t="s">
        <v>584</v>
      </c>
      <c r="H290" s="32" t="s">
        <v>6</v>
      </c>
      <c r="I290" s="33">
        <v>4</v>
      </c>
      <c r="J290" s="34">
        <v>42388</v>
      </c>
      <c r="K290" s="34">
        <v>42500</v>
      </c>
    </row>
    <row r="291" spans="1:11" ht="71.25" x14ac:dyDescent="0.25">
      <c r="A291" s="38"/>
      <c r="B291" s="39" t="s">
        <v>585</v>
      </c>
      <c r="C291" s="38" t="s">
        <v>582</v>
      </c>
      <c r="D291" s="40" t="s">
        <v>586</v>
      </c>
      <c r="E291" s="41" t="s">
        <v>281</v>
      </c>
      <c r="F291" s="38" t="s">
        <v>31</v>
      </c>
      <c r="G291" s="40" t="s">
        <v>587</v>
      </c>
      <c r="H291" s="40" t="s">
        <v>148</v>
      </c>
      <c r="I291" s="38">
        <v>4</v>
      </c>
      <c r="J291" s="42">
        <v>42388</v>
      </c>
      <c r="K291" s="42">
        <v>42500</v>
      </c>
    </row>
    <row r="292" spans="1:11" ht="99.75" x14ac:dyDescent="0.25">
      <c r="A292" s="33"/>
      <c r="B292" s="35" t="s">
        <v>588</v>
      </c>
      <c r="C292" s="33" t="s">
        <v>589</v>
      </c>
      <c r="D292" s="32" t="s">
        <v>410</v>
      </c>
      <c r="E292" s="36">
        <v>42478</v>
      </c>
      <c r="F292" s="33" t="s">
        <v>16</v>
      </c>
      <c r="G292" s="32" t="s">
        <v>590</v>
      </c>
      <c r="H292" s="32" t="s">
        <v>574</v>
      </c>
      <c r="I292" s="33">
        <v>4</v>
      </c>
      <c r="J292" s="34">
        <v>42388</v>
      </c>
      <c r="K292" s="34">
        <v>42500</v>
      </c>
    </row>
    <row r="293" spans="1:11" ht="99.75" x14ac:dyDescent="0.25">
      <c r="A293" s="38"/>
      <c r="B293" s="39" t="s">
        <v>118</v>
      </c>
      <c r="C293" s="38" t="s">
        <v>119</v>
      </c>
      <c r="D293" s="40" t="s">
        <v>120</v>
      </c>
      <c r="E293" s="41" t="s">
        <v>64</v>
      </c>
      <c r="F293" s="38" t="s">
        <v>31</v>
      </c>
      <c r="G293" s="40" t="s">
        <v>121</v>
      </c>
      <c r="H293" s="40" t="s">
        <v>122</v>
      </c>
      <c r="I293" s="38">
        <v>4</v>
      </c>
      <c r="J293" s="42">
        <v>42388</v>
      </c>
      <c r="K293" s="42">
        <v>42500</v>
      </c>
    </row>
    <row r="294" spans="1:11" ht="71.25" x14ac:dyDescent="0.25">
      <c r="A294" s="33"/>
      <c r="B294" s="35" t="s">
        <v>591</v>
      </c>
      <c r="C294" s="33" t="s">
        <v>592</v>
      </c>
      <c r="D294" s="32" t="s">
        <v>586</v>
      </c>
      <c r="E294" s="36">
        <v>42384</v>
      </c>
      <c r="F294" s="33" t="s">
        <v>26</v>
      </c>
      <c r="G294" s="32" t="s">
        <v>590</v>
      </c>
      <c r="H294" s="32" t="s">
        <v>138</v>
      </c>
      <c r="I294" s="33">
        <v>4</v>
      </c>
      <c r="J294" s="34">
        <v>42388</v>
      </c>
      <c r="K294" s="34">
        <v>42500</v>
      </c>
    </row>
    <row r="295" spans="1:11" ht="71.25" x14ac:dyDescent="0.25">
      <c r="A295" s="38"/>
      <c r="B295" s="39" t="s">
        <v>593</v>
      </c>
      <c r="C295" s="38" t="s">
        <v>592</v>
      </c>
      <c r="D295" s="40" t="s">
        <v>586</v>
      </c>
      <c r="E295" s="41">
        <f>-1/15</f>
        <v>-6.6666666666666666E-2</v>
      </c>
      <c r="F295" s="38" t="s">
        <v>31</v>
      </c>
      <c r="G295" s="40" t="s">
        <v>411</v>
      </c>
      <c r="H295" s="40" t="s">
        <v>138</v>
      </c>
      <c r="I295" s="38">
        <v>4</v>
      </c>
      <c r="J295" s="42">
        <v>42388</v>
      </c>
      <c r="K295" s="42">
        <v>42500</v>
      </c>
    </row>
    <row r="296" spans="1:11" ht="99.75" x14ac:dyDescent="0.25">
      <c r="A296" s="33"/>
      <c r="B296" s="35" t="s">
        <v>594</v>
      </c>
      <c r="C296" s="33" t="s">
        <v>595</v>
      </c>
      <c r="D296" s="32" t="s">
        <v>564</v>
      </c>
      <c r="E296" s="37">
        <f>-1/16</f>
        <v>-6.25E-2</v>
      </c>
      <c r="F296" s="33" t="s">
        <v>31</v>
      </c>
      <c r="G296" s="32" t="s">
        <v>596</v>
      </c>
      <c r="H296" s="32" t="s">
        <v>138</v>
      </c>
      <c r="I296" s="33">
        <v>4</v>
      </c>
      <c r="J296" s="34">
        <v>42388</v>
      </c>
      <c r="K296" s="34">
        <v>42500</v>
      </c>
    </row>
    <row r="297" spans="1:11" ht="99.75" x14ac:dyDescent="0.25">
      <c r="A297" s="38"/>
      <c r="B297" s="39" t="s">
        <v>597</v>
      </c>
      <c r="C297" s="38" t="s">
        <v>595</v>
      </c>
      <c r="D297" s="40" t="s">
        <v>598</v>
      </c>
      <c r="E297" s="43">
        <v>42385</v>
      </c>
      <c r="F297" s="38" t="s">
        <v>26</v>
      </c>
      <c r="G297" s="40" t="s">
        <v>577</v>
      </c>
      <c r="H297" s="40" t="s">
        <v>574</v>
      </c>
      <c r="I297" s="38">
        <v>4</v>
      </c>
      <c r="J297" s="42">
        <v>42388</v>
      </c>
      <c r="K297" s="42">
        <v>42500</v>
      </c>
    </row>
    <row r="298" spans="1:11" ht="99.75" x14ac:dyDescent="0.25">
      <c r="A298" s="33"/>
      <c r="B298" s="35" t="s">
        <v>599</v>
      </c>
      <c r="C298" s="33" t="s">
        <v>600</v>
      </c>
      <c r="D298" s="32" t="s">
        <v>601</v>
      </c>
      <c r="E298" s="37">
        <f>-1/16</f>
        <v>-6.25E-2</v>
      </c>
      <c r="F298" s="33" t="s">
        <v>31</v>
      </c>
      <c r="G298" s="32" t="s">
        <v>602</v>
      </c>
      <c r="H298" s="32" t="s">
        <v>148</v>
      </c>
      <c r="I298" s="33">
        <v>4</v>
      </c>
      <c r="J298" s="34">
        <v>42388</v>
      </c>
      <c r="K298" s="34">
        <v>42500</v>
      </c>
    </row>
    <row r="299" spans="1:11" ht="99.75" x14ac:dyDescent="0.25">
      <c r="A299" s="38"/>
      <c r="B299" s="39" t="s">
        <v>603</v>
      </c>
      <c r="C299" s="38" t="s">
        <v>604</v>
      </c>
      <c r="D299" s="40" t="s">
        <v>605</v>
      </c>
      <c r="E299" s="41" t="s">
        <v>606</v>
      </c>
      <c r="F299" s="38" t="s">
        <v>31</v>
      </c>
      <c r="G299" s="40" t="s">
        <v>607</v>
      </c>
      <c r="H299" s="40" t="s">
        <v>101</v>
      </c>
      <c r="I299" s="38">
        <v>4</v>
      </c>
      <c r="J299" s="42">
        <v>42388</v>
      </c>
      <c r="K299" s="42">
        <v>42500</v>
      </c>
    </row>
    <row r="300" spans="1:11" x14ac:dyDescent="0.25">
      <c r="A300" s="33"/>
      <c r="B300" s="35"/>
      <c r="C300" s="33"/>
      <c r="D300" s="32"/>
      <c r="E300" s="37"/>
      <c r="F300" s="33"/>
      <c r="G300" s="32"/>
      <c r="H300" s="32"/>
      <c r="I300" s="33"/>
      <c r="J300" s="34"/>
      <c r="K300" s="34"/>
    </row>
    <row r="301" spans="1:11" x14ac:dyDescent="0.25">
      <c r="A301" s="38"/>
      <c r="B301" s="39"/>
      <c r="C301" s="38"/>
      <c r="D301" s="40"/>
      <c r="E301" s="43"/>
      <c r="F301" s="38"/>
      <c r="G301" s="40"/>
      <c r="H301" s="40"/>
      <c r="I301" s="38"/>
      <c r="J301" s="42"/>
      <c r="K301" s="42"/>
    </row>
    <row r="302" spans="1:11" ht="71.25" x14ac:dyDescent="0.25">
      <c r="A302" s="33"/>
      <c r="B302" s="35" t="s">
        <v>609</v>
      </c>
      <c r="C302" s="33" t="s">
        <v>610</v>
      </c>
      <c r="D302" s="32" t="s">
        <v>569</v>
      </c>
      <c r="E302" s="36">
        <v>42629</v>
      </c>
      <c r="F302" s="33" t="s">
        <v>16</v>
      </c>
      <c r="G302" s="32" t="s">
        <v>611</v>
      </c>
      <c r="H302" s="32" t="s">
        <v>144</v>
      </c>
      <c r="I302" s="33">
        <v>4</v>
      </c>
      <c r="J302" s="34">
        <v>42388</v>
      </c>
      <c r="K302" s="34">
        <v>42500</v>
      </c>
    </row>
    <row r="303" spans="1:11" ht="71.25" x14ac:dyDescent="0.25">
      <c r="A303" s="38"/>
      <c r="B303" s="39" t="s">
        <v>612</v>
      </c>
      <c r="C303" s="38" t="s">
        <v>610</v>
      </c>
      <c r="D303" s="40" t="s">
        <v>583</v>
      </c>
      <c r="E303" s="43">
        <v>42445</v>
      </c>
      <c r="F303" s="38" t="s">
        <v>16</v>
      </c>
      <c r="G303" s="40" t="s">
        <v>411</v>
      </c>
      <c r="H303" s="40" t="s">
        <v>574</v>
      </c>
      <c r="I303" s="38">
        <v>4</v>
      </c>
      <c r="J303" s="42">
        <v>42388</v>
      </c>
      <c r="K303" s="42">
        <v>42500</v>
      </c>
    </row>
    <row r="304" spans="1:11" x14ac:dyDescent="0.25">
      <c r="A304" s="33"/>
      <c r="B304" s="35"/>
      <c r="C304" s="33"/>
      <c r="D304" s="32"/>
      <c r="E304" s="37"/>
      <c r="F304" s="33"/>
      <c r="G304" s="32"/>
      <c r="H304" s="32"/>
      <c r="I304" s="33"/>
      <c r="J304" s="34"/>
      <c r="K304" s="34"/>
    </row>
    <row r="305" spans="1:15" x14ac:dyDescent="0.25">
      <c r="A305" s="38"/>
      <c r="B305" s="39"/>
      <c r="C305" s="38"/>
      <c r="D305" s="40"/>
      <c r="E305" s="41"/>
      <c r="F305" s="38"/>
      <c r="G305" s="40"/>
      <c r="H305" s="40"/>
      <c r="I305" s="38"/>
      <c r="J305" s="42"/>
      <c r="K305" s="42"/>
    </row>
    <row r="306" spans="1:15" ht="71.25" x14ac:dyDescent="0.25">
      <c r="A306" s="33"/>
      <c r="B306" s="35" t="s">
        <v>613</v>
      </c>
      <c r="C306" s="33" t="s">
        <v>614</v>
      </c>
      <c r="D306" s="32" t="s">
        <v>564</v>
      </c>
      <c r="E306" s="37">
        <f>-1/16</f>
        <v>-6.25E-2</v>
      </c>
      <c r="F306" s="33" t="s">
        <v>31</v>
      </c>
      <c r="G306" s="32" t="s">
        <v>121</v>
      </c>
      <c r="H306" s="32" t="s">
        <v>138</v>
      </c>
      <c r="I306" s="33">
        <v>4</v>
      </c>
      <c r="J306" s="34">
        <v>42388</v>
      </c>
      <c r="K306" s="34">
        <v>42500</v>
      </c>
    </row>
    <row r="307" spans="1:15" ht="71.25" x14ac:dyDescent="0.25">
      <c r="A307" s="38"/>
      <c r="B307" s="39" t="s">
        <v>615</v>
      </c>
      <c r="C307" s="38" t="s">
        <v>616</v>
      </c>
      <c r="D307" s="40" t="s">
        <v>598</v>
      </c>
      <c r="E307" s="41" t="s">
        <v>606</v>
      </c>
      <c r="F307" s="38" t="s">
        <v>31</v>
      </c>
      <c r="G307" s="40" t="s">
        <v>121</v>
      </c>
      <c r="H307" s="40" t="s">
        <v>574</v>
      </c>
      <c r="I307" s="38">
        <v>4</v>
      </c>
      <c r="J307" s="42">
        <v>42388</v>
      </c>
      <c r="K307" s="42">
        <v>42500</v>
      </c>
    </row>
    <row r="308" spans="1:15" ht="71.25" x14ac:dyDescent="0.25">
      <c r="A308" s="33"/>
      <c r="B308" s="35" t="s">
        <v>617</v>
      </c>
      <c r="C308" s="33" t="s">
        <v>618</v>
      </c>
      <c r="D308" s="32" t="s">
        <v>410</v>
      </c>
      <c r="E308" s="36">
        <v>42537</v>
      </c>
      <c r="F308" s="33" t="s">
        <v>16</v>
      </c>
      <c r="G308" s="32" t="s">
        <v>573</v>
      </c>
      <c r="H308" s="32" t="s">
        <v>122</v>
      </c>
      <c r="I308" s="33">
        <v>4</v>
      </c>
      <c r="J308" s="34">
        <v>42388</v>
      </c>
      <c r="K308" s="34">
        <v>42500</v>
      </c>
    </row>
    <row r="309" spans="1:15" ht="85.5" x14ac:dyDescent="0.25">
      <c r="A309" s="38"/>
      <c r="B309" s="39" t="s">
        <v>619</v>
      </c>
      <c r="C309" s="38" t="s">
        <v>620</v>
      </c>
      <c r="D309" s="40" t="s">
        <v>621</v>
      </c>
      <c r="E309" s="41" t="s">
        <v>606</v>
      </c>
      <c r="F309" s="38" t="s">
        <v>31</v>
      </c>
      <c r="G309" s="40" t="s">
        <v>622</v>
      </c>
      <c r="H309" s="40" t="s">
        <v>148</v>
      </c>
      <c r="I309" s="38">
        <v>4</v>
      </c>
      <c r="J309" s="42">
        <v>42388</v>
      </c>
      <c r="K309" s="42">
        <v>42500</v>
      </c>
    </row>
    <row r="310" spans="1:15" ht="71.25" x14ac:dyDescent="0.25">
      <c r="A310" s="33"/>
      <c r="B310" s="35" t="s">
        <v>623</v>
      </c>
      <c r="C310" s="33" t="s">
        <v>624</v>
      </c>
      <c r="D310" s="32" t="s">
        <v>601</v>
      </c>
      <c r="E310" s="37" t="s">
        <v>281</v>
      </c>
      <c r="F310" s="33" t="s">
        <v>31</v>
      </c>
      <c r="G310" s="32" t="s">
        <v>625</v>
      </c>
      <c r="H310" s="32" t="s">
        <v>148</v>
      </c>
      <c r="I310" s="33">
        <v>4</v>
      </c>
      <c r="J310" s="34">
        <v>42388</v>
      </c>
      <c r="K310" s="34">
        <v>42500</v>
      </c>
    </row>
    <row r="311" spans="1:15" ht="71.25" x14ac:dyDescent="0.25">
      <c r="A311" s="38"/>
      <c r="B311" s="39" t="s">
        <v>626</v>
      </c>
      <c r="C311" s="38" t="s">
        <v>627</v>
      </c>
      <c r="D311" s="40" t="s">
        <v>572</v>
      </c>
      <c r="E311" s="43">
        <v>42381</v>
      </c>
      <c r="F311" s="38" t="s">
        <v>26</v>
      </c>
      <c r="G311" s="40" t="s">
        <v>628</v>
      </c>
      <c r="H311" s="40" t="s">
        <v>148</v>
      </c>
      <c r="I311" s="38">
        <v>4</v>
      </c>
      <c r="J311" s="42">
        <v>42388</v>
      </c>
      <c r="K311" s="42">
        <v>42500</v>
      </c>
    </row>
    <row r="312" spans="1:15" ht="72" thickBot="1" x14ac:dyDescent="0.3">
      <c r="A312" s="44"/>
      <c r="B312" s="45" t="s">
        <v>629</v>
      </c>
      <c r="C312" s="44" t="s">
        <v>630</v>
      </c>
      <c r="D312" s="46" t="s">
        <v>120</v>
      </c>
      <c r="E312" s="19">
        <v>42441</v>
      </c>
      <c r="F312" s="44" t="s">
        <v>16</v>
      </c>
      <c r="G312" s="46" t="s">
        <v>573</v>
      </c>
      <c r="H312" s="46" t="s">
        <v>608</v>
      </c>
      <c r="I312" s="44">
        <v>4</v>
      </c>
      <c r="J312" s="48">
        <v>42388</v>
      </c>
      <c r="K312" s="48">
        <v>42500</v>
      </c>
    </row>
    <row r="313" spans="1:15" ht="99.75" x14ac:dyDescent="0.25">
      <c r="A313" s="35" t="s">
        <v>39</v>
      </c>
      <c r="B313" s="33" t="s">
        <v>40</v>
      </c>
      <c r="C313" s="32" t="s">
        <v>25</v>
      </c>
      <c r="D313" s="36">
        <v>42385</v>
      </c>
      <c r="E313" s="33" t="s">
        <v>26</v>
      </c>
      <c r="F313" s="32" t="s">
        <v>41</v>
      </c>
      <c r="G313" s="32" t="s">
        <v>28</v>
      </c>
      <c r="H313" s="33">
        <v>4</v>
      </c>
      <c r="I313" s="34">
        <v>42388</v>
      </c>
      <c r="J313" s="34">
        <v>42500</v>
      </c>
      <c r="K313" s="3"/>
    </row>
    <row r="314" spans="1:15" ht="71.25" x14ac:dyDescent="0.25">
      <c r="A314" s="38"/>
      <c r="B314" s="39" t="s">
        <v>56</v>
      </c>
      <c r="C314" s="38" t="s">
        <v>57</v>
      </c>
      <c r="D314" s="40" t="s">
        <v>58</v>
      </c>
      <c r="E314" s="41">
        <f>-2/18</f>
        <v>-0.1111111111111111</v>
      </c>
      <c r="F314" s="38" t="s">
        <v>31</v>
      </c>
      <c r="G314" s="40" t="s">
        <v>59</v>
      </c>
      <c r="H314" s="40" t="s">
        <v>60</v>
      </c>
      <c r="I314" s="38">
        <v>4</v>
      </c>
      <c r="J314" s="42">
        <v>42388</v>
      </c>
      <c r="K314" s="42">
        <v>42500</v>
      </c>
    </row>
    <row r="315" spans="1:15" ht="85.5" x14ac:dyDescent="0.25">
      <c r="A315" s="33"/>
      <c r="B315" s="35" t="s">
        <v>72</v>
      </c>
      <c r="C315" s="33" t="s">
        <v>73</v>
      </c>
      <c r="D315" s="32" t="s">
        <v>74</v>
      </c>
      <c r="E315" s="36">
        <v>42506</v>
      </c>
      <c r="F315" s="33" t="s">
        <v>16</v>
      </c>
      <c r="G315" s="32" t="s">
        <v>75</v>
      </c>
      <c r="H315" s="32" t="s">
        <v>71</v>
      </c>
      <c r="I315" s="33">
        <v>4</v>
      </c>
      <c r="J315" s="34">
        <v>42388</v>
      </c>
      <c r="K315" s="34">
        <v>42500</v>
      </c>
    </row>
    <row r="316" spans="1:15" ht="71.25" x14ac:dyDescent="0.25">
      <c r="A316" s="38"/>
      <c r="B316" s="39" t="s">
        <v>89</v>
      </c>
      <c r="C316" s="38" t="s">
        <v>90</v>
      </c>
      <c r="D316" s="40" t="s">
        <v>78</v>
      </c>
      <c r="E316" s="43">
        <v>42385</v>
      </c>
      <c r="F316" s="38" t="s">
        <v>26</v>
      </c>
      <c r="G316" s="40" t="s">
        <v>91</v>
      </c>
      <c r="H316" s="40" t="s">
        <v>60</v>
      </c>
      <c r="I316" s="38">
        <v>4</v>
      </c>
      <c r="J316" s="42">
        <v>42388</v>
      </c>
      <c r="K316" s="42">
        <v>42500</v>
      </c>
      <c r="O316">
        <v>17</v>
      </c>
    </row>
    <row r="317" spans="1:15" ht="71.25" x14ac:dyDescent="0.25">
      <c r="A317" s="33"/>
      <c r="B317" s="35" t="s">
        <v>631</v>
      </c>
      <c r="C317" s="33" t="s">
        <v>632</v>
      </c>
      <c r="D317" s="32" t="s">
        <v>218</v>
      </c>
      <c r="E317" s="37" t="s">
        <v>633</v>
      </c>
      <c r="F317" s="33" t="s">
        <v>16</v>
      </c>
      <c r="G317" s="32" t="s">
        <v>220</v>
      </c>
      <c r="H317" s="32" t="s">
        <v>221</v>
      </c>
      <c r="I317" s="33">
        <v>4</v>
      </c>
      <c r="J317" s="34">
        <v>42388</v>
      </c>
      <c r="K317" s="34">
        <v>42500</v>
      </c>
    </row>
    <row r="318" spans="1:15" ht="71.25" x14ac:dyDescent="0.25">
      <c r="A318" s="38"/>
      <c r="B318" s="39" t="s">
        <v>634</v>
      </c>
      <c r="C318" s="38" t="s">
        <v>632</v>
      </c>
      <c r="D318" s="40" t="s">
        <v>223</v>
      </c>
      <c r="E318" s="41" t="s">
        <v>336</v>
      </c>
      <c r="F318" s="38" t="s">
        <v>16</v>
      </c>
      <c r="G318" s="40" t="s">
        <v>225</v>
      </c>
      <c r="H318" s="40" t="s">
        <v>221</v>
      </c>
      <c r="I318" s="38">
        <v>4</v>
      </c>
      <c r="J318" s="42">
        <v>42388</v>
      </c>
      <c r="K318" s="42">
        <v>42500</v>
      </c>
    </row>
    <row r="319" spans="1:15" ht="71.25" x14ac:dyDescent="0.25">
      <c r="A319" s="33"/>
      <c r="B319" s="35" t="s">
        <v>635</v>
      </c>
      <c r="C319" s="33" t="s">
        <v>636</v>
      </c>
      <c r="D319" s="32" t="s">
        <v>223</v>
      </c>
      <c r="E319" s="36">
        <v>42445</v>
      </c>
      <c r="F319" s="33" t="s">
        <v>26</v>
      </c>
      <c r="G319" s="32" t="s">
        <v>190</v>
      </c>
      <c r="H319" s="32" t="s">
        <v>228</v>
      </c>
      <c r="I319" s="33">
        <v>1</v>
      </c>
      <c r="J319" s="34">
        <v>42388</v>
      </c>
      <c r="K319" s="34">
        <v>42500</v>
      </c>
    </row>
    <row r="320" spans="1:15" ht="71.25" x14ac:dyDescent="0.25">
      <c r="A320" s="38"/>
      <c r="B320" s="39" t="s">
        <v>637</v>
      </c>
      <c r="C320" s="38" t="s">
        <v>636</v>
      </c>
      <c r="D320" s="40" t="s">
        <v>223</v>
      </c>
      <c r="E320" s="43">
        <v>42445</v>
      </c>
      <c r="F320" s="38" t="s">
        <v>26</v>
      </c>
      <c r="G320" s="40" t="s">
        <v>209</v>
      </c>
      <c r="H320" s="40" t="s">
        <v>228</v>
      </c>
      <c r="I320" s="38">
        <v>1</v>
      </c>
      <c r="J320" s="42">
        <v>42388</v>
      </c>
      <c r="K320" s="42">
        <v>42500</v>
      </c>
    </row>
    <row r="321" spans="1:15" ht="71.25" x14ac:dyDescent="0.25">
      <c r="A321" s="33"/>
      <c r="B321" s="35" t="s">
        <v>638</v>
      </c>
      <c r="C321" s="33" t="s">
        <v>636</v>
      </c>
      <c r="D321" s="32" t="s">
        <v>218</v>
      </c>
      <c r="E321" s="36">
        <v>42567</v>
      </c>
      <c r="F321" s="33" t="s">
        <v>16</v>
      </c>
      <c r="G321" s="32" t="s">
        <v>212</v>
      </c>
      <c r="H321" s="32" t="s">
        <v>228</v>
      </c>
      <c r="I321" s="33">
        <v>1</v>
      </c>
      <c r="J321" s="34">
        <v>42388</v>
      </c>
      <c r="K321" s="34">
        <v>42500</v>
      </c>
    </row>
    <row r="322" spans="1:15" ht="71.25" x14ac:dyDescent="0.25">
      <c r="A322" s="38"/>
      <c r="B322" s="39" t="s">
        <v>639</v>
      </c>
      <c r="C322" s="38" t="s">
        <v>636</v>
      </c>
      <c r="D322" s="40" t="s">
        <v>223</v>
      </c>
      <c r="E322" s="43">
        <v>42385</v>
      </c>
      <c r="F322" s="38" t="s">
        <v>26</v>
      </c>
      <c r="G322" s="40" t="s">
        <v>216</v>
      </c>
      <c r="H322" s="40" t="s">
        <v>228</v>
      </c>
      <c r="I322" s="38">
        <v>1</v>
      </c>
      <c r="J322" s="42">
        <v>42388</v>
      </c>
      <c r="K322" s="42">
        <v>42500</v>
      </c>
      <c r="N322" s="52">
        <v>2</v>
      </c>
    </row>
    <row r="323" spans="1:15" ht="71.25" x14ac:dyDescent="0.25">
      <c r="A323" s="54"/>
      <c r="B323" s="56" t="s">
        <v>640</v>
      </c>
      <c r="C323" s="54" t="s">
        <v>641</v>
      </c>
      <c r="D323" s="63" t="s">
        <v>193</v>
      </c>
      <c r="E323" s="64" t="s">
        <v>642</v>
      </c>
      <c r="F323" s="54" t="s">
        <v>31</v>
      </c>
      <c r="G323" s="32" t="s">
        <v>236</v>
      </c>
      <c r="H323" s="32" t="s">
        <v>221</v>
      </c>
      <c r="I323" s="54">
        <v>4</v>
      </c>
      <c r="J323" s="55">
        <v>42388</v>
      </c>
      <c r="K323" s="55">
        <v>42500</v>
      </c>
    </row>
    <row r="324" spans="1:15" ht="71.25" x14ac:dyDescent="0.25">
      <c r="A324" s="54"/>
      <c r="B324" s="56"/>
      <c r="C324" s="54"/>
      <c r="D324" s="63"/>
      <c r="E324" s="64"/>
      <c r="F324" s="54"/>
      <c r="G324" s="32" t="s">
        <v>237</v>
      </c>
      <c r="H324" s="32" t="s">
        <v>238</v>
      </c>
      <c r="I324" s="54"/>
      <c r="J324" s="55"/>
      <c r="K324" s="55"/>
    </row>
    <row r="325" spans="1:15" ht="71.25" x14ac:dyDescent="0.25">
      <c r="A325" s="58"/>
      <c r="B325" s="59" t="s">
        <v>266</v>
      </c>
      <c r="C325" s="58" t="s">
        <v>267</v>
      </c>
      <c r="D325" s="60" t="s">
        <v>218</v>
      </c>
      <c r="E325" s="65">
        <f>-1/15</f>
        <v>-6.6666666666666666E-2</v>
      </c>
      <c r="F325" s="58" t="s">
        <v>31</v>
      </c>
      <c r="G325" s="40" t="s">
        <v>242</v>
      </c>
      <c r="H325" s="40" t="s">
        <v>221</v>
      </c>
      <c r="I325" s="58">
        <v>4</v>
      </c>
      <c r="J325" s="62">
        <v>42388</v>
      </c>
      <c r="K325" s="62">
        <v>42500</v>
      </c>
    </row>
    <row r="326" spans="1:15" ht="71.25" x14ac:dyDescent="0.25">
      <c r="A326" s="58"/>
      <c r="B326" s="59"/>
      <c r="C326" s="58"/>
      <c r="D326" s="60"/>
      <c r="E326" s="65"/>
      <c r="F326" s="58"/>
      <c r="G326" s="40" t="s">
        <v>268</v>
      </c>
      <c r="H326" s="40" t="s">
        <v>238</v>
      </c>
      <c r="I326" s="58"/>
      <c r="J326" s="62"/>
      <c r="K326" s="62"/>
      <c r="O326">
        <v>2</v>
      </c>
    </row>
    <row r="327" spans="1:15" ht="85.5" x14ac:dyDescent="0.25">
      <c r="A327" s="33"/>
      <c r="B327" s="35" t="s">
        <v>287</v>
      </c>
      <c r="C327" s="33" t="s">
        <v>283</v>
      </c>
      <c r="D327" s="32" t="s">
        <v>288</v>
      </c>
      <c r="E327" s="37">
        <f>-2/16</f>
        <v>-0.125</v>
      </c>
      <c r="F327" s="33" t="s">
        <v>31</v>
      </c>
      <c r="G327" s="32" t="s">
        <v>289</v>
      </c>
      <c r="H327" s="32" t="s">
        <v>290</v>
      </c>
      <c r="I327" s="33">
        <v>4</v>
      </c>
      <c r="J327" s="34">
        <v>42388</v>
      </c>
      <c r="K327" s="34">
        <v>42500</v>
      </c>
    </row>
    <row r="328" spans="1:15" ht="71.25" x14ac:dyDescent="0.25">
      <c r="A328" s="38"/>
      <c r="B328" s="39" t="s">
        <v>297</v>
      </c>
      <c r="C328" s="38" t="s">
        <v>292</v>
      </c>
      <c r="D328" s="40" t="s">
        <v>288</v>
      </c>
      <c r="E328" s="41">
        <f>-2/16</f>
        <v>-0.125</v>
      </c>
      <c r="F328" s="38" t="s">
        <v>31</v>
      </c>
      <c r="G328" s="40" t="s">
        <v>298</v>
      </c>
      <c r="H328" s="40" t="s">
        <v>294</v>
      </c>
      <c r="I328" s="38">
        <v>0</v>
      </c>
      <c r="J328" s="42">
        <v>42388</v>
      </c>
      <c r="K328" s="42">
        <v>42500</v>
      </c>
    </row>
    <row r="329" spans="1:15" ht="85.5" x14ac:dyDescent="0.25">
      <c r="A329" s="33"/>
      <c r="B329" s="35" t="s">
        <v>360</v>
      </c>
      <c r="C329" s="33" t="s">
        <v>361</v>
      </c>
      <c r="D329" s="32" t="s">
        <v>315</v>
      </c>
      <c r="E329" s="36">
        <v>42420</v>
      </c>
      <c r="F329" s="33" t="s">
        <v>16</v>
      </c>
      <c r="G329" s="32" t="s">
        <v>362</v>
      </c>
      <c r="H329" s="32" t="s">
        <v>290</v>
      </c>
      <c r="I329" s="33">
        <v>4</v>
      </c>
      <c r="J329" s="34">
        <v>42388</v>
      </c>
      <c r="K329" s="34">
        <v>42500</v>
      </c>
    </row>
    <row r="330" spans="1:15" ht="71.25" x14ac:dyDescent="0.25">
      <c r="A330" s="38"/>
      <c r="B330" s="39" t="s">
        <v>517</v>
      </c>
      <c r="C330" s="38" t="s">
        <v>515</v>
      </c>
      <c r="D330" s="40" t="s">
        <v>472</v>
      </c>
      <c r="E330" s="41" t="s">
        <v>518</v>
      </c>
      <c r="F330" s="38" t="s">
        <v>26</v>
      </c>
      <c r="G330" s="40" t="s">
        <v>516</v>
      </c>
      <c r="H330" s="40" t="s">
        <v>143</v>
      </c>
      <c r="I330" s="38">
        <v>4</v>
      </c>
      <c r="J330" s="42">
        <v>42388</v>
      </c>
      <c r="K330" s="42">
        <v>42500</v>
      </c>
    </row>
    <row r="331" spans="1:15" ht="71.25" x14ac:dyDescent="0.25">
      <c r="A331" s="33"/>
      <c r="B331" s="35" t="s">
        <v>401</v>
      </c>
      <c r="C331" s="33" t="s">
        <v>402</v>
      </c>
      <c r="D331" s="32" t="s">
        <v>403</v>
      </c>
      <c r="E331" s="37" t="s">
        <v>404</v>
      </c>
      <c r="F331" s="33" t="s">
        <v>31</v>
      </c>
      <c r="G331" s="32" t="s">
        <v>405</v>
      </c>
      <c r="H331" s="32" t="s">
        <v>33</v>
      </c>
      <c r="I331" s="33">
        <v>4</v>
      </c>
      <c r="J331" s="34">
        <v>42388</v>
      </c>
      <c r="K331" s="34">
        <v>42500</v>
      </c>
    </row>
    <row r="332" spans="1:15" ht="71.25" x14ac:dyDescent="0.25">
      <c r="A332" s="38"/>
      <c r="B332" s="39" t="s">
        <v>562</v>
      </c>
      <c r="C332" s="38" t="s">
        <v>563</v>
      </c>
      <c r="D332" s="40" t="s">
        <v>564</v>
      </c>
      <c r="E332" s="43">
        <v>42418</v>
      </c>
      <c r="F332" s="38" t="s">
        <v>26</v>
      </c>
      <c r="G332" s="40" t="s">
        <v>565</v>
      </c>
      <c r="H332" s="40" t="s">
        <v>566</v>
      </c>
      <c r="I332" s="38">
        <v>4</v>
      </c>
      <c r="J332" s="42">
        <v>42388</v>
      </c>
      <c r="K332" s="42">
        <v>42500</v>
      </c>
    </row>
    <row r="333" spans="1:15" ht="71.25" x14ac:dyDescent="0.25">
      <c r="A333" s="33"/>
      <c r="B333" s="35" t="s">
        <v>575</v>
      </c>
      <c r="C333" s="33" t="s">
        <v>576</v>
      </c>
      <c r="D333" s="32" t="s">
        <v>399</v>
      </c>
      <c r="E333" s="36">
        <v>42415</v>
      </c>
      <c r="F333" s="33" t="s">
        <v>16</v>
      </c>
      <c r="G333" s="32" t="s">
        <v>577</v>
      </c>
      <c r="H333" s="32" t="s">
        <v>138</v>
      </c>
      <c r="I333" s="33">
        <v>4</v>
      </c>
      <c r="J333" s="34">
        <v>42388</v>
      </c>
      <c r="K333" s="34">
        <v>42500</v>
      </c>
    </row>
    <row r="334" spans="1:15" ht="85.5" x14ac:dyDescent="0.25">
      <c r="A334" s="38"/>
      <c r="B334" s="39" t="s">
        <v>619</v>
      </c>
      <c r="C334" s="38" t="s">
        <v>620</v>
      </c>
      <c r="D334" s="40" t="s">
        <v>621</v>
      </c>
      <c r="E334" s="41" t="s">
        <v>606</v>
      </c>
      <c r="F334" s="38" t="s">
        <v>31</v>
      </c>
      <c r="G334" s="40" t="s">
        <v>622</v>
      </c>
      <c r="H334" s="40" t="s">
        <v>148</v>
      </c>
      <c r="I334" s="38">
        <v>4</v>
      </c>
      <c r="J334" s="42">
        <v>42388</v>
      </c>
      <c r="K334" s="42">
        <v>42500</v>
      </c>
    </row>
    <row r="335" spans="1:15" ht="71.25" x14ac:dyDescent="0.25">
      <c r="A335" s="33"/>
      <c r="B335" s="35" t="s">
        <v>643</v>
      </c>
      <c r="C335" s="33" t="s">
        <v>644</v>
      </c>
      <c r="D335" s="32" t="s">
        <v>645</v>
      </c>
      <c r="E335" s="37">
        <f>-5/19</f>
        <v>-0.26315789473684209</v>
      </c>
      <c r="F335" s="33" t="s">
        <v>31</v>
      </c>
      <c r="G335" s="32" t="s">
        <v>646</v>
      </c>
      <c r="H335" s="32" t="s">
        <v>22</v>
      </c>
      <c r="I335" s="33">
        <v>4</v>
      </c>
      <c r="J335" s="34">
        <v>42388</v>
      </c>
      <c r="K335" s="34">
        <v>42500</v>
      </c>
    </row>
    <row r="336" spans="1:15" ht="71.25" x14ac:dyDescent="0.25">
      <c r="A336" s="38"/>
      <c r="B336" s="39" t="s">
        <v>647</v>
      </c>
      <c r="C336" s="38" t="s">
        <v>644</v>
      </c>
      <c r="D336" s="40" t="s">
        <v>645</v>
      </c>
      <c r="E336" s="41">
        <f>-4/17</f>
        <v>-0.23529411764705882</v>
      </c>
      <c r="F336" s="38" t="s">
        <v>31</v>
      </c>
      <c r="G336" s="40" t="s">
        <v>422</v>
      </c>
      <c r="H336" s="40" t="s">
        <v>38</v>
      </c>
      <c r="I336" s="38">
        <v>4</v>
      </c>
      <c r="J336" s="42">
        <v>42388</v>
      </c>
      <c r="K336" s="42">
        <v>42500</v>
      </c>
    </row>
    <row r="337" spans="1:11" ht="156.75" x14ac:dyDescent="0.25">
      <c r="A337" s="33"/>
      <c r="B337" s="35" t="s">
        <v>648</v>
      </c>
      <c r="C337" s="33" t="s">
        <v>649</v>
      </c>
      <c r="D337" s="32" t="s">
        <v>645</v>
      </c>
      <c r="E337" s="37">
        <f>-1/18</f>
        <v>-5.5555555555555552E-2</v>
      </c>
      <c r="F337" s="33" t="s">
        <v>31</v>
      </c>
      <c r="G337" s="32" t="s">
        <v>650</v>
      </c>
      <c r="H337" s="32" t="s">
        <v>28</v>
      </c>
      <c r="I337" s="33">
        <v>4</v>
      </c>
      <c r="J337" s="34">
        <v>42388</v>
      </c>
      <c r="K337" s="34">
        <v>42500</v>
      </c>
    </row>
    <row r="338" spans="1:11" ht="57" customHeight="1" x14ac:dyDescent="0.25">
      <c r="A338" s="58"/>
      <c r="B338" s="59" t="s">
        <v>651</v>
      </c>
      <c r="C338" s="58" t="s">
        <v>652</v>
      </c>
      <c r="D338" s="40" t="s">
        <v>63</v>
      </c>
      <c r="E338" s="61">
        <v>42536</v>
      </c>
      <c r="F338" s="58" t="s">
        <v>16</v>
      </c>
      <c r="G338" s="60" t="s">
        <v>87</v>
      </c>
      <c r="H338" s="60" t="s">
        <v>88</v>
      </c>
      <c r="I338" s="58">
        <v>4</v>
      </c>
      <c r="J338" s="62">
        <v>42388</v>
      </c>
      <c r="K338" s="62">
        <v>42500</v>
      </c>
    </row>
    <row r="339" spans="1:11" ht="42.75" x14ac:dyDescent="0.25">
      <c r="A339" s="58"/>
      <c r="B339" s="59"/>
      <c r="C339" s="58"/>
      <c r="D339" s="40" t="s">
        <v>86</v>
      </c>
      <c r="E339" s="61"/>
      <c r="F339" s="58"/>
      <c r="G339" s="60"/>
      <c r="H339" s="60"/>
      <c r="I339" s="58"/>
      <c r="J339" s="62"/>
      <c r="K339" s="62"/>
    </row>
    <row r="340" spans="1:11" ht="71.25" x14ac:dyDescent="0.25">
      <c r="A340" s="33"/>
      <c r="B340" s="35" t="s">
        <v>653</v>
      </c>
      <c r="C340" s="33" t="s">
        <v>654</v>
      </c>
      <c r="D340" s="32" t="s">
        <v>86</v>
      </c>
      <c r="E340" s="36">
        <v>42475</v>
      </c>
      <c r="F340" s="33" t="s">
        <v>16</v>
      </c>
      <c r="G340" s="32" t="s">
        <v>655</v>
      </c>
      <c r="H340" s="32" t="s">
        <v>28</v>
      </c>
      <c r="I340" s="33">
        <v>4</v>
      </c>
      <c r="J340" s="34">
        <v>42388</v>
      </c>
      <c r="K340" s="34">
        <v>42500</v>
      </c>
    </row>
    <row r="341" spans="1:11" ht="57" x14ac:dyDescent="0.25">
      <c r="A341" s="38"/>
      <c r="B341" s="39" t="s">
        <v>656</v>
      </c>
      <c r="C341" s="38" t="s">
        <v>654</v>
      </c>
      <c r="D341" s="40" t="s">
        <v>86</v>
      </c>
      <c r="E341" s="41">
        <f>-3/15</f>
        <v>-0.2</v>
      </c>
      <c r="F341" s="38" t="s">
        <v>31</v>
      </c>
      <c r="G341" s="40" t="s">
        <v>657</v>
      </c>
      <c r="H341" s="40"/>
      <c r="I341" s="38">
        <v>4</v>
      </c>
      <c r="J341" s="42">
        <v>42388</v>
      </c>
      <c r="K341" s="42">
        <v>42500</v>
      </c>
    </row>
    <row r="342" spans="1:11" x14ac:dyDescent="0.25">
      <c r="A342" s="33"/>
      <c r="B342" s="35"/>
      <c r="C342" s="33"/>
      <c r="D342" s="32"/>
      <c r="E342" s="37"/>
      <c r="F342" s="33"/>
      <c r="G342" s="32"/>
      <c r="H342" s="32"/>
      <c r="I342" s="33"/>
      <c r="J342" s="34"/>
      <c r="K342" s="34"/>
    </row>
    <row r="343" spans="1:11" x14ac:dyDescent="0.25">
      <c r="A343" s="38"/>
      <c r="B343" s="39"/>
      <c r="C343" s="38"/>
      <c r="D343" s="40"/>
      <c r="E343" s="41"/>
      <c r="F343" s="38"/>
      <c r="G343" s="40"/>
      <c r="H343" s="40"/>
      <c r="I343" s="38"/>
      <c r="J343" s="42"/>
      <c r="K343" s="42"/>
    </row>
    <row r="344" spans="1:11" x14ac:dyDescent="0.25">
      <c r="A344" s="33"/>
      <c r="B344" s="35"/>
      <c r="C344" s="33"/>
      <c r="D344" s="32"/>
      <c r="E344" s="37"/>
      <c r="F344" s="33"/>
      <c r="G344" s="32"/>
      <c r="H344" s="32"/>
      <c r="I344" s="33"/>
      <c r="J344" s="34"/>
      <c r="K344" s="34"/>
    </row>
    <row r="345" spans="1:11" x14ac:dyDescent="0.25">
      <c r="A345" s="38"/>
      <c r="B345" s="39"/>
      <c r="C345" s="38"/>
      <c r="D345" s="40"/>
      <c r="E345" s="41"/>
      <c r="F345" s="38"/>
      <c r="G345" s="40"/>
      <c r="H345" s="40"/>
      <c r="I345" s="38"/>
      <c r="J345" s="42"/>
      <c r="K345" s="42"/>
    </row>
    <row r="346" spans="1:11" ht="71.25" x14ac:dyDescent="0.25">
      <c r="A346" s="33"/>
      <c r="B346" s="35" t="s">
        <v>659</v>
      </c>
      <c r="C346" s="33" t="s">
        <v>660</v>
      </c>
      <c r="D346" s="32" t="s">
        <v>661</v>
      </c>
      <c r="E346" s="37">
        <f>-1/20</f>
        <v>-0.05</v>
      </c>
      <c r="F346" s="33" t="s">
        <v>31</v>
      </c>
      <c r="G346" s="32" t="s">
        <v>662</v>
      </c>
      <c r="H346" s="32" t="s">
        <v>160</v>
      </c>
      <c r="I346" s="33">
        <v>4</v>
      </c>
      <c r="J346" s="34">
        <v>42388</v>
      </c>
      <c r="K346" s="34">
        <v>42500</v>
      </c>
    </row>
    <row r="347" spans="1:11" ht="71.25" x14ac:dyDescent="0.25">
      <c r="A347" s="38"/>
      <c r="B347" s="39" t="s">
        <v>663</v>
      </c>
      <c r="C347" s="38" t="s">
        <v>660</v>
      </c>
      <c r="D347" s="40" t="s">
        <v>661</v>
      </c>
      <c r="E347" s="43">
        <v>42420</v>
      </c>
      <c r="F347" s="38" t="s">
        <v>26</v>
      </c>
      <c r="G347" s="40" t="s">
        <v>664</v>
      </c>
      <c r="H347" s="40" t="s">
        <v>160</v>
      </c>
      <c r="I347" s="38">
        <v>4</v>
      </c>
      <c r="J347" s="42">
        <v>42388</v>
      </c>
      <c r="K347" s="42">
        <v>42500</v>
      </c>
    </row>
    <row r="348" spans="1:11" ht="72" thickBot="1" x14ac:dyDescent="0.3">
      <c r="A348" s="44"/>
      <c r="B348" s="45" t="s">
        <v>665</v>
      </c>
      <c r="C348" s="44" t="s">
        <v>666</v>
      </c>
      <c r="D348" s="46" t="s">
        <v>667</v>
      </c>
      <c r="E348" s="47">
        <f>-2/18</f>
        <v>-0.1111111111111111</v>
      </c>
      <c r="F348" s="44" t="s">
        <v>31</v>
      </c>
      <c r="G348" s="46" t="s">
        <v>668</v>
      </c>
      <c r="H348" s="46" t="s">
        <v>130</v>
      </c>
      <c r="I348" s="44">
        <v>4</v>
      </c>
      <c r="J348" s="48">
        <v>42388</v>
      </c>
      <c r="K348" s="48">
        <v>42500</v>
      </c>
    </row>
    <row r="349" spans="1:11" ht="99.75" x14ac:dyDescent="0.25">
      <c r="A349" s="35" t="s">
        <v>669</v>
      </c>
      <c r="B349" s="33" t="s">
        <v>670</v>
      </c>
      <c r="C349" s="32" t="s">
        <v>671</v>
      </c>
      <c r="D349" s="37" t="s">
        <v>404</v>
      </c>
      <c r="E349" s="33" t="s">
        <v>31</v>
      </c>
      <c r="F349" s="32" t="s">
        <v>672</v>
      </c>
      <c r="G349" s="32" t="s">
        <v>18</v>
      </c>
      <c r="H349" s="33">
        <v>4</v>
      </c>
      <c r="I349" s="34">
        <v>42388</v>
      </c>
      <c r="J349" s="34">
        <v>42500</v>
      </c>
      <c r="K349" s="3"/>
    </row>
    <row r="350" spans="1:11" ht="71.25" x14ac:dyDescent="0.25">
      <c r="A350" s="38"/>
      <c r="B350" s="39" t="s">
        <v>673</v>
      </c>
      <c r="C350" s="38" t="s">
        <v>674</v>
      </c>
      <c r="D350" s="40" t="s">
        <v>414</v>
      </c>
      <c r="E350" s="43">
        <v>42454</v>
      </c>
      <c r="F350" s="38" t="s">
        <v>26</v>
      </c>
      <c r="G350" s="40" t="s">
        <v>37</v>
      </c>
      <c r="H350" s="40" t="s">
        <v>33</v>
      </c>
      <c r="I350" s="38">
        <v>4</v>
      </c>
      <c r="J350" s="42">
        <v>42388</v>
      </c>
      <c r="K350" s="42">
        <v>42500</v>
      </c>
    </row>
    <row r="351" spans="1:11" ht="57" x14ac:dyDescent="0.25">
      <c r="A351" s="33"/>
      <c r="B351" s="35" t="s">
        <v>412</v>
      </c>
      <c r="C351" s="33" t="s">
        <v>413</v>
      </c>
      <c r="D351" s="32" t="s">
        <v>414</v>
      </c>
      <c r="E351" s="36">
        <v>42391</v>
      </c>
      <c r="F351" s="33" t="s">
        <v>26</v>
      </c>
      <c r="G351" s="32" t="s">
        <v>415</v>
      </c>
      <c r="H351" s="32" t="s">
        <v>38</v>
      </c>
      <c r="I351" s="33">
        <v>4</v>
      </c>
      <c r="J351" s="34">
        <v>42388</v>
      </c>
      <c r="K351" s="34">
        <v>42500</v>
      </c>
    </row>
    <row r="352" spans="1:11" ht="71.25" x14ac:dyDescent="0.25">
      <c r="A352" s="38"/>
      <c r="B352" s="39" t="s">
        <v>123</v>
      </c>
      <c r="C352" s="38" t="s">
        <v>124</v>
      </c>
      <c r="D352" s="40" t="s">
        <v>125</v>
      </c>
      <c r="E352" s="43">
        <v>42543</v>
      </c>
      <c r="F352" s="38" t="s">
        <v>16</v>
      </c>
      <c r="G352" s="40" t="s">
        <v>32</v>
      </c>
      <c r="H352" s="40" t="s">
        <v>38</v>
      </c>
      <c r="I352" s="38">
        <v>4</v>
      </c>
      <c r="J352" s="42">
        <v>42388</v>
      </c>
      <c r="K352" s="42">
        <v>42500</v>
      </c>
    </row>
    <row r="353" spans="1:11" ht="71.25" x14ac:dyDescent="0.25">
      <c r="A353" s="33"/>
      <c r="B353" s="35" t="s">
        <v>675</v>
      </c>
      <c r="C353" s="33" t="s">
        <v>676</v>
      </c>
      <c r="D353" s="32" t="s">
        <v>426</v>
      </c>
      <c r="E353" s="36">
        <v>42384</v>
      </c>
      <c r="F353" s="33" t="s">
        <v>26</v>
      </c>
      <c r="G353" s="32" t="s">
        <v>677</v>
      </c>
      <c r="H353" s="32" t="s">
        <v>466</v>
      </c>
      <c r="I353" s="33">
        <v>4</v>
      </c>
      <c r="J353" s="34">
        <v>42388</v>
      </c>
      <c r="K353" s="34">
        <v>42500</v>
      </c>
    </row>
    <row r="354" spans="1:11" ht="71.25" x14ac:dyDescent="0.25">
      <c r="A354" s="38"/>
      <c r="B354" s="39" t="s">
        <v>678</v>
      </c>
      <c r="C354" s="38" t="s">
        <v>679</v>
      </c>
      <c r="D354" s="40" t="s">
        <v>418</v>
      </c>
      <c r="E354" s="43">
        <v>42418</v>
      </c>
      <c r="F354" s="38" t="s">
        <v>26</v>
      </c>
      <c r="G354" s="40" t="s">
        <v>680</v>
      </c>
      <c r="H354" s="40" t="s">
        <v>428</v>
      </c>
      <c r="I354" s="38">
        <v>4</v>
      </c>
      <c r="J354" s="42">
        <v>42388</v>
      </c>
      <c r="K354" s="42">
        <v>42500</v>
      </c>
    </row>
    <row r="355" spans="1:11" ht="71.25" x14ac:dyDescent="0.25">
      <c r="A355" s="33"/>
      <c r="B355" s="35" t="s">
        <v>126</v>
      </c>
      <c r="C355" s="33" t="s">
        <v>127</v>
      </c>
      <c r="D355" s="32" t="s">
        <v>128</v>
      </c>
      <c r="E355" s="36">
        <v>42469</v>
      </c>
      <c r="F355" s="33" t="s">
        <v>26</v>
      </c>
      <c r="G355" s="32" t="s">
        <v>129</v>
      </c>
      <c r="H355" s="32" t="s">
        <v>130</v>
      </c>
      <c r="I355" s="33">
        <v>4</v>
      </c>
      <c r="J355" s="34">
        <v>42388</v>
      </c>
      <c r="K355" s="34">
        <v>42500</v>
      </c>
    </row>
    <row r="356" spans="1:11" ht="57" x14ac:dyDescent="0.25">
      <c r="A356" s="38"/>
      <c r="B356" s="39" t="s">
        <v>681</v>
      </c>
      <c r="C356" s="38" t="s">
        <v>682</v>
      </c>
      <c r="D356" s="40" t="s">
        <v>683</v>
      </c>
      <c r="E356" s="43">
        <v>42508</v>
      </c>
      <c r="F356" s="38" t="s">
        <v>16</v>
      </c>
      <c r="G356" s="40" t="s">
        <v>436</v>
      </c>
      <c r="H356" s="40" t="s">
        <v>423</v>
      </c>
      <c r="I356" s="38">
        <v>4</v>
      </c>
      <c r="J356" s="42">
        <v>42388</v>
      </c>
      <c r="K356" s="42">
        <v>42500</v>
      </c>
    </row>
    <row r="357" spans="1:11" ht="85.5" x14ac:dyDescent="0.25">
      <c r="A357" s="33"/>
      <c r="B357" s="35" t="s">
        <v>416</v>
      </c>
      <c r="C357" s="33" t="s">
        <v>417</v>
      </c>
      <c r="D357" s="32" t="s">
        <v>418</v>
      </c>
      <c r="E357" s="36">
        <v>42447</v>
      </c>
      <c r="F357" s="33" t="s">
        <v>26</v>
      </c>
      <c r="G357" s="32" t="s">
        <v>419</v>
      </c>
      <c r="H357" s="32" t="s">
        <v>396</v>
      </c>
      <c r="I357" s="33">
        <v>4</v>
      </c>
      <c r="J357" s="34">
        <v>42388</v>
      </c>
      <c r="K357" s="34">
        <v>42500</v>
      </c>
    </row>
    <row r="358" spans="1:11" ht="57" x14ac:dyDescent="0.25">
      <c r="A358" s="38"/>
      <c r="B358" s="39" t="s">
        <v>131</v>
      </c>
      <c r="C358" s="38" t="s">
        <v>132</v>
      </c>
      <c r="D358" s="40" t="s">
        <v>125</v>
      </c>
      <c r="E358" s="43">
        <v>42478</v>
      </c>
      <c r="F358" s="38" t="s">
        <v>26</v>
      </c>
      <c r="G358" s="40" t="s">
        <v>133</v>
      </c>
      <c r="H358" s="40" t="s">
        <v>33</v>
      </c>
      <c r="I358" s="38">
        <v>4</v>
      </c>
      <c r="J358" s="42">
        <v>42388</v>
      </c>
      <c r="K358" s="42">
        <v>42500</v>
      </c>
    </row>
    <row r="359" spans="1:11" ht="71.25" x14ac:dyDescent="0.25">
      <c r="A359" s="33"/>
      <c r="B359" s="35" t="s">
        <v>684</v>
      </c>
      <c r="C359" s="33" t="s">
        <v>685</v>
      </c>
      <c r="D359" s="32" t="s">
        <v>686</v>
      </c>
      <c r="E359" s="37" t="s">
        <v>64</v>
      </c>
      <c r="F359" s="33" t="s">
        <v>31</v>
      </c>
      <c r="G359" s="32" t="s">
        <v>687</v>
      </c>
      <c r="H359" s="32" t="s">
        <v>428</v>
      </c>
      <c r="I359" s="33">
        <v>4</v>
      </c>
      <c r="J359" s="34">
        <v>42388</v>
      </c>
      <c r="K359" s="34">
        <v>42500</v>
      </c>
    </row>
    <row r="360" spans="1:11" ht="85.5" x14ac:dyDescent="0.25">
      <c r="A360" s="38"/>
      <c r="B360" s="39" t="s">
        <v>688</v>
      </c>
      <c r="C360" s="38" t="s">
        <v>689</v>
      </c>
      <c r="D360" s="40" t="s">
        <v>671</v>
      </c>
      <c r="E360" s="41">
        <f>-1/18</f>
        <v>-5.5555555555555552E-2</v>
      </c>
      <c r="F360" s="38" t="s">
        <v>31</v>
      </c>
      <c r="G360" s="40" t="s">
        <v>690</v>
      </c>
      <c r="H360" s="40" t="s">
        <v>428</v>
      </c>
      <c r="I360" s="38">
        <v>4</v>
      </c>
      <c r="J360" s="42">
        <v>42388</v>
      </c>
      <c r="K360" s="42">
        <v>42500</v>
      </c>
    </row>
    <row r="361" spans="1:11" ht="57" x14ac:dyDescent="0.25">
      <c r="A361" s="33"/>
      <c r="B361" s="35" t="s">
        <v>420</v>
      </c>
      <c r="C361" s="33" t="s">
        <v>421</v>
      </c>
      <c r="D361" s="32" t="s">
        <v>414</v>
      </c>
      <c r="E361" s="36">
        <v>42415</v>
      </c>
      <c r="F361" s="33" t="s">
        <v>26</v>
      </c>
      <c r="G361" s="32" t="s">
        <v>422</v>
      </c>
      <c r="H361" s="32" t="s">
        <v>423</v>
      </c>
      <c r="I361" s="33">
        <v>4</v>
      </c>
      <c r="J361" s="34">
        <v>42388</v>
      </c>
      <c r="K361" s="34">
        <v>42500</v>
      </c>
    </row>
    <row r="362" spans="1:11" ht="71.25" x14ac:dyDescent="0.25">
      <c r="A362" s="38"/>
      <c r="B362" s="39" t="s">
        <v>691</v>
      </c>
      <c r="C362" s="38" t="s">
        <v>692</v>
      </c>
      <c r="D362" s="40" t="s">
        <v>683</v>
      </c>
      <c r="E362" s="41" t="s">
        <v>642</v>
      </c>
      <c r="F362" s="38" t="s">
        <v>31</v>
      </c>
      <c r="G362" s="40" t="s">
        <v>693</v>
      </c>
      <c r="H362" s="40" t="s">
        <v>428</v>
      </c>
      <c r="I362" s="38">
        <v>4</v>
      </c>
      <c r="J362" s="42">
        <v>42388</v>
      </c>
      <c r="K362" s="42">
        <v>42500</v>
      </c>
    </row>
    <row r="363" spans="1:11" ht="71.25" x14ac:dyDescent="0.25">
      <c r="A363" s="33"/>
      <c r="B363" s="35" t="s">
        <v>424</v>
      </c>
      <c r="C363" s="33" t="s">
        <v>425</v>
      </c>
      <c r="D363" s="32" t="s">
        <v>426</v>
      </c>
      <c r="E363" s="36">
        <v>42689</v>
      </c>
      <c r="F363" s="33" t="s">
        <v>16</v>
      </c>
      <c r="G363" s="32" t="s">
        <v>427</v>
      </c>
      <c r="H363" s="32" t="s">
        <v>428</v>
      </c>
      <c r="I363" s="33">
        <v>4</v>
      </c>
      <c r="J363" s="34">
        <v>42388</v>
      </c>
      <c r="K363" s="34">
        <v>42500</v>
      </c>
    </row>
    <row r="364" spans="1:11" ht="100.5" thickBot="1" x14ac:dyDescent="0.3">
      <c r="A364" s="21"/>
      <c r="B364" s="22" t="s">
        <v>694</v>
      </c>
      <c r="C364" s="21" t="s">
        <v>695</v>
      </c>
      <c r="D364" s="23" t="s">
        <v>686</v>
      </c>
      <c r="E364" s="24">
        <v>42384</v>
      </c>
      <c r="F364" s="21" t="s">
        <v>26</v>
      </c>
      <c r="G364" s="23" t="s">
        <v>696</v>
      </c>
      <c r="H364" s="23" t="s">
        <v>428</v>
      </c>
      <c r="I364" s="21">
        <v>4</v>
      </c>
      <c r="J364" s="25">
        <v>42388</v>
      </c>
      <c r="K364" s="25">
        <v>42500</v>
      </c>
    </row>
    <row r="365" spans="1:11" ht="99.75" x14ac:dyDescent="0.25">
      <c r="A365" s="35" t="s">
        <v>134</v>
      </c>
      <c r="B365" s="33" t="s">
        <v>135</v>
      </c>
      <c r="C365" s="32" t="s">
        <v>115</v>
      </c>
      <c r="D365" s="37" t="s">
        <v>136</v>
      </c>
      <c r="E365" s="33" t="s">
        <v>16</v>
      </c>
      <c r="F365" s="32" t="s">
        <v>137</v>
      </c>
      <c r="G365" s="32" t="s">
        <v>138</v>
      </c>
      <c r="H365" s="33">
        <v>4</v>
      </c>
      <c r="I365" s="34">
        <v>42388</v>
      </c>
      <c r="J365" s="34">
        <v>42500</v>
      </c>
      <c r="K365" s="3"/>
    </row>
    <row r="366" spans="1:11" ht="71.25" x14ac:dyDescent="0.25">
      <c r="A366" s="38"/>
      <c r="B366" s="39" t="s">
        <v>139</v>
      </c>
      <c r="C366" s="38" t="s">
        <v>140</v>
      </c>
      <c r="D366" s="40" t="s">
        <v>141</v>
      </c>
      <c r="E366" s="43">
        <v>42658</v>
      </c>
      <c r="F366" s="38" t="s">
        <v>16</v>
      </c>
      <c r="G366" s="40" t="s">
        <v>142</v>
      </c>
      <c r="H366" s="40" t="s">
        <v>143</v>
      </c>
      <c r="I366" s="38">
        <v>4</v>
      </c>
      <c r="J366" s="42">
        <v>42388</v>
      </c>
      <c r="K366" s="42">
        <v>42500</v>
      </c>
    </row>
    <row r="367" spans="1:11" x14ac:dyDescent="0.25">
      <c r="A367" s="33"/>
      <c r="B367" s="35"/>
      <c r="C367" s="33"/>
      <c r="D367" s="32"/>
      <c r="E367" s="36"/>
      <c r="F367" s="33"/>
      <c r="G367" s="32"/>
      <c r="H367" s="32"/>
      <c r="I367" s="33"/>
      <c r="J367" s="34"/>
      <c r="K367" s="34"/>
    </row>
    <row r="368" spans="1:11" ht="72" thickBot="1" x14ac:dyDescent="0.3">
      <c r="A368" s="21"/>
      <c r="B368" s="22" t="s">
        <v>145</v>
      </c>
      <c r="C368" s="21" t="s">
        <v>146</v>
      </c>
      <c r="D368" s="23" t="s">
        <v>115</v>
      </c>
      <c r="E368" s="24">
        <v>42566</v>
      </c>
      <c r="F368" s="21" t="s">
        <v>16</v>
      </c>
      <c r="G368" s="23" t="s">
        <v>147</v>
      </c>
      <c r="H368" s="23" t="s">
        <v>148</v>
      </c>
      <c r="I368" s="21">
        <v>4</v>
      </c>
      <c r="J368" s="25">
        <v>42388</v>
      </c>
      <c r="K368" s="25">
        <v>42500</v>
      </c>
    </row>
    <row r="369" spans="1:11" ht="99.75" x14ac:dyDescent="0.25">
      <c r="A369" s="35" t="s">
        <v>697</v>
      </c>
      <c r="B369" s="33" t="s">
        <v>698</v>
      </c>
      <c r="C369" s="32" t="s">
        <v>699</v>
      </c>
      <c r="D369" s="36">
        <v>42668</v>
      </c>
      <c r="E369" s="33" t="s">
        <v>16</v>
      </c>
      <c r="F369" s="32" t="s">
        <v>565</v>
      </c>
      <c r="G369" s="32" t="s">
        <v>122</v>
      </c>
      <c r="H369" s="33">
        <v>4</v>
      </c>
      <c r="I369" s="34">
        <v>42388</v>
      </c>
      <c r="J369" s="34">
        <v>42500</v>
      </c>
      <c r="K369" s="3"/>
    </row>
    <row r="370" spans="1:11" ht="71.25" x14ac:dyDescent="0.25">
      <c r="A370" s="38"/>
      <c r="B370" s="39" t="s">
        <v>700</v>
      </c>
      <c r="C370" s="38" t="s">
        <v>698</v>
      </c>
      <c r="D370" s="40" t="s">
        <v>699</v>
      </c>
      <c r="E370" s="43">
        <v>42515</v>
      </c>
      <c r="F370" s="38" t="s">
        <v>16</v>
      </c>
      <c r="G370" s="40" t="s">
        <v>137</v>
      </c>
      <c r="H370" s="40" t="s">
        <v>122</v>
      </c>
      <c r="I370" s="38">
        <v>4</v>
      </c>
      <c r="J370" s="42">
        <v>42388</v>
      </c>
      <c r="K370" s="42">
        <v>42500</v>
      </c>
    </row>
    <row r="371" spans="1:11" ht="71.25" x14ac:dyDescent="0.25">
      <c r="A371" s="33"/>
      <c r="B371" s="35" t="s">
        <v>701</v>
      </c>
      <c r="C371" s="33" t="s">
        <v>702</v>
      </c>
      <c r="D371" s="32" t="s">
        <v>703</v>
      </c>
      <c r="E371" s="37" t="s">
        <v>704</v>
      </c>
      <c r="F371" s="33" t="s">
        <v>16</v>
      </c>
      <c r="G371" s="32" t="s">
        <v>705</v>
      </c>
      <c r="H371" s="32" t="s">
        <v>148</v>
      </c>
      <c r="I371" s="33">
        <v>4</v>
      </c>
      <c r="J371" s="34">
        <v>42388</v>
      </c>
      <c r="K371" s="34">
        <v>42500</v>
      </c>
    </row>
    <row r="372" spans="1:11" x14ac:dyDescent="0.25">
      <c r="A372" s="38"/>
      <c r="B372" s="39"/>
      <c r="C372" s="38"/>
      <c r="D372" s="40"/>
      <c r="E372" s="43"/>
      <c r="F372" s="38"/>
      <c r="G372" s="40"/>
      <c r="H372" s="40"/>
      <c r="I372" s="38"/>
      <c r="J372" s="42"/>
      <c r="K372" s="42"/>
    </row>
    <row r="373" spans="1:11" ht="71.25" x14ac:dyDescent="0.25">
      <c r="A373" s="33"/>
      <c r="B373" s="35" t="s">
        <v>706</v>
      </c>
      <c r="C373" s="33" t="s">
        <v>707</v>
      </c>
      <c r="D373" s="32" t="s">
        <v>703</v>
      </c>
      <c r="E373" s="37" t="s">
        <v>708</v>
      </c>
      <c r="F373" s="33" t="s">
        <v>16</v>
      </c>
      <c r="G373" s="32" t="s">
        <v>709</v>
      </c>
      <c r="H373" s="32" t="s">
        <v>148</v>
      </c>
      <c r="I373" s="33">
        <v>4</v>
      </c>
      <c r="J373" s="34">
        <v>42388</v>
      </c>
      <c r="K373" s="34">
        <v>42500</v>
      </c>
    </row>
    <row r="374" spans="1:11" ht="71.25" x14ac:dyDescent="0.25">
      <c r="A374" s="38"/>
      <c r="B374" s="39" t="s">
        <v>710</v>
      </c>
      <c r="C374" s="38" t="s">
        <v>711</v>
      </c>
      <c r="D374" s="40" t="s">
        <v>712</v>
      </c>
      <c r="E374" s="41" t="s">
        <v>713</v>
      </c>
      <c r="F374" s="38" t="s">
        <v>16</v>
      </c>
      <c r="G374" s="40" t="s">
        <v>611</v>
      </c>
      <c r="H374" s="40" t="s">
        <v>566</v>
      </c>
      <c r="I374" s="38">
        <v>4</v>
      </c>
      <c r="J374" s="42">
        <v>42388</v>
      </c>
      <c r="K374" s="42">
        <v>42500</v>
      </c>
    </row>
    <row r="375" spans="1:11" ht="71.25" x14ac:dyDescent="0.25">
      <c r="A375" s="33"/>
      <c r="B375" s="35" t="s">
        <v>714</v>
      </c>
      <c r="C375" s="33" t="s">
        <v>715</v>
      </c>
      <c r="D375" s="32" t="s">
        <v>699</v>
      </c>
      <c r="E375" s="37" t="s">
        <v>501</v>
      </c>
      <c r="F375" s="33" t="s">
        <v>16</v>
      </c>
      <c r="G375" s="32" t="s">
        <v>611</v>
      </c>
      <c r="H375" s="32" t="s">
        <v>122</v>
      </c>
      <c r="I375" s="33">
        <v>4</v>
      </c>
      <c r="J375" s="34">
        <v>42388</v>
      </c>
      <c r="K375" s="34">
        <v>42500</v>
      </c>
    </row>
    <row r="376" spans="1:11" ht="71.25" x14ac:dyDescent="0.25">
      <c r="A376" s="38"/>
      <c r="B376" s="39" t="s">
        <v>716</v>
      </c>
      <c r="C376" s="38" t="s">
        <v>717</v>
      </c>
      <c r="D376" s="40" t="s">
        <v>712</v>
      </c>
      <c r="E376" s="43">
        <v>42384</v>
      </c>
      <c r="F376" s="38" t="s">
        <v>26</v>
      </c>
      <c r="G376" s="40" t="s">
        <v>285</v>
      </c>
      <c r="H376" s="40" t="s">
        <v>117</v>
      </c>
      <c r="I376" s="38">
        <v>4</v>
      </c>
      <c r="J376" s="42">
        <v>42388</v>
      </c>
      <c r="K376" s="42">
        <v>42500</v>
      </c>
    </row>
    <row r="377" spans="1:11" ht="72" thickBot="1" x14ac:dyDescent="0.3">
      <c r="A377" s="44"/>
      <c r="B377" s="45" t="s">
        <v>718</v>
      </c>
      <c r="C377" s="44" t="s">
        <v>719</v>
      </c>
      <c r="D377" s="46" t="s">
        <v>703</v>
      </c>
      <c r="E377" s="19">
        <v>42628</v>
      </c>
      <c r="F377" s="44" t="s">
        <v>16</v>
      </c>
      <c r="G377" s="46" t="s">
        <v>116</v>
      </c>
      <c r="H377" s="46" t="s">
        <v>286</v>
      </c>
      <c r="I377" s="44">
        <v>4</v>
      </c>
      <c r="J377" s="48">
        <v>42388</v>
      </c>
      <c r="K377" s="48">
        <v>42500</v>
      </c>
    </row>
    <row r="378" spans="1:11" ht="99.75" x14ac:dyDescent="0.25">
      <c r="A378" s="35" t="s">
        <v>720</v>
      </c>
      <c r="B378" s="33" t="s">
        <v>721</v>
      </c>
      <c r="C378" s="32" t="s">
        <v>722</v>
      </c>
      <c r="D378" s="37" t="s">
        <v>704</v>
      </c>
      <c r="E378" s="33" t="s">
        <v>16</v>
      </c>
      <c r="F378" s="32" t="s">
        <v>723</v>
      </c>
      <c r="G378" s="32" t="s">
        <v>117</v>
      </c>
      <c r="H378" s="33">
        <v>4</v>
      </c>
      <c r="I378" s="34">
        <v>42388</v>
      </c>
      <c r="J378" s="34">
        <v>42500</v>
      </c>
      <c r="K378" s="3"/>
    </row>
    <row r="379" spans="1:11" ht="71.25" x14ac:dyDescent="0.25">
      <c r="A379" s="38"/>
      <c r="B379" s="39" t="s">
        <v>724</v>
      </c>
      <c r="C379" s="38" t="s">
        <v>725</v>
      </c>
      <c r="D379" s="40" t="s">
        <v>722</v>
      </c>
      <c r="E379" s="41" t="s">
        <v>708</v>
      </c>
      <c r="F379" s="38" t="s">
        <v>16</v>
      </c>
      <c r="G379" s="40" t="s">
        <v>726</v>
      </c>
      <c r="H379" s="40" t="s">
        <v>727</v>
      </c>
      <c r="I379" s="38">
        <v>4</v>
      </c>
      <c r="J379" s="42">
        <v>42388</v>
      </c>
      <c r="K379" s="42">
        <v>42500</v>
      </c>
    </row>
    <row r="380" spans="1:11" ht="72" thickBot="1" x14ac:dyDescent="0.3">
      <c r="A380" s="44"/>
      <c r="B380" s="45" t="s">
        <v>728</v>
      </c>
      <c r="C380" s="44" t="s">
        <v>729</v>
      </c>
      <c r="D380" s="46" t="s">
        <v>722</v>
      </c>
      <c r="E380" s="47" t="s">
        <v>708</v>
      </c>
      <c r="F380" s="44" t="s">
        <v>16</v>
      </c>
      <c r="G380" s="46" t="s">
        <v>726</v>
      </c>
      <c r="H380" s="46" t="s">
        <v>727</v>
      </c>
      <c r="I380" s="44">
        <v>4</v>
      </c>
      <c r="J380" s="48">
        <v>42388</v>
      </c>
      <c r="K380" s="48">
        <v>42500</v>
      </c>
    </row>
    <row r="381" spans="1:11" ht="99.75" x14ac:dyDescent="0.25">
      <c r="A381" s="35" t="s">
        <v>730</v>
      </c>
      <c r="B381" s="33" t="s">
        <v>731</v>
      </c>
      <c r="C381" s="32" t="s">
        <v>732</v>
      </c>
      <c r="D381" s="36">
        <v>42485</v>
      </c>
      <c r="E381" s="33" t="s">
        <v>26</v>
      </c>
      <c r="F381" s="32" t="s">
        <v>565</v>
      </c>
      <c r="G381" s="32" t="s">
        <v>574</v>
      </c>
      <c r="H381" s="33">
        <v>4</v>
      </c>
      <c r="I381" s="34">
        <v>42388</v>
      </c>
      <c r="J381" s="34">
        <v>42500</v>
      </c>
      <c r="K381" s="3"/>
    </row>
    <row r="382" spans="1:11" ht="71.25" x14ac:dyDescent="0.25">
      <c r="A382" s="38"/>
      <c r="B382" s="39" t="s">
        <v>733</v>
      </c>
      <c r="C382" s="38" t="s">
        <v>731</v>
      </c>
      <c r="D382" s="40" t="s">
        <v>732</v>
      </c>
      <c r="E382" s="43">
        <v>42576</v>
      </c>
      <c r="F382" s="38" t="s">
        <v>26</v>
      </c>
      <c r="G382" s="40" t="s">
        <v>137</v>
      </c>
      <c r="H382" s="40" t="s">
        <v>574</v>
      </c>
      <c r="I382" s="38">
        <v>4</v>
      </c>
      <c r="J382" s="42">
        <v>42388</v>
      </c>
      <c r="K382" s="42">
        <v>42500</v>
      </c>
    </row>
    <row r="383" spans="1:11" ht="99.75" x14ac:dyDescent="0.25">
      <c r="A383" s="33"/>
      <c r="B383" s="35" t="s">
        <v>734</v>
      </c>
      <c r="C383" s="33" t="s">
        <v>735</v>
      </c>
      <c r="D383" s="32" t="s">
        <v>736</v>
      </c>
      <c r="E383" s="36">
        <v>42425</v>
      </c>
      <c r="F383" s="33" t="s">
        <v>16</v>
      </c>
      <c r="G383" s="32" t="s">
        <v>737</v>
      </c>
      <c r="H383" s="32" t="s">
        <v>101</v>
      </c>
      <c r="I383" s="33">
        <v>4</v>
      </c>
      <c r="J383" s="34">
        <v>42388</v>
      </c>
      <c r="K383" s="34">
        <v>42500</v>
      </c>
    </row>
    <row r="384" spans="1:11" ht="71.25" x14ac:dyDescent="0.25">
      <c r="A384" s="38"/>
      <c r="B384" s="39" t="s">
        <v>738</v>
      </c>
      <c r="C384" s="38" t="s">
        <v>735</v>
      </c>
      <c r="D384" s="40" t="s">
        <v>736</v>
      </c>
      <c r="E384" s="43">
        <v>42515</v>
      </c>
      <c r="F384" s="38" t="s">
        <v>16</v>
      </c>
      <c r="G384" s="40" t="s">
        <v>596</v>
      </c>
      <c r="H384" s="40" t="s">
        <v>566</v>
      </c>
      <c r="I384" s="38">
        <v>4</v>
      </c>
      <c r="J384" s="42">
        <v>42388</v>
      </c>
      <c r="K384" s="42">
        <v>42500</v>
      </c>
    </row>
    <row r="385" spans="1:11" x14ac:dyDescent="0.25">
      <c r="A385" s="33"/>
      <c r="B385" s="35"/>
      <c r="C385" s="33"/>
      <c r="D385" s="32"/>
      <c r="E385" s="37"/>
      <c r="F385" s="33"/>
      <c r="G385" s="32"/>
      <c r="H385" s="32"/>
      <c r="I385" s="33"/>
      <c r="J385" s="34"/>
      <c r="K385" s="34"/>
    </row>
    <row r="386" spans="1:11" ht="71.25" x14ac:dyDescent="0.25">
      <c r="A386" s="38"/>
      <c r="B386" s="39" t="s">
        <v>739</v>
      </c>
      <c r="C386" s="38" t="s">
        <v>740</v>
      </c>
      <c r="D386" s="40" t="s">
        <v>732</v>
      </c>
      <c r="E386" s="41">
        <f>-1/20</f>
        <v>-0.05</v>
      </c>
      <c r="F386" s="38" t="s">
        <v>31</v>
      </c>
      <c r="G386" s="40" t="s">
        <v>611</v>
      </c>
      <c r="H386" s="40" t="s">
        <v>574</v>
      </c>
      <c r="I386" s="38">
        <v>4</v>
      </c>
      <c r="J386" s="42">
        <v>42388</v>
      </c>
      <c r="K386" s="42">
        <v>42500</v>
      </c>
    </row>
    <row r="387" spans="1:11" ht="71.25" x14ac:dyDescent="0.25">
      <c r="A387" s="33"/>
      <c r="B387" s="35" t="s">
        <v>741</v>
      </c>
      <c r="C387" s="33" t="s">
        <v>742</v>
      </c>
      <c r="D387" s="32" t="s">
        <v>743</v>
      </c>
      <c r="E387" s="37" t="s">
        <v>501</v>
      </c>
      <c r="F387" s="33" t="s">
        <v>16</v>
      </c>
      <c r="G387" s="32" t="s">
        <v>265</v>
      </c>
      <c r="H387" s="32" t="s">
        <v>117</v>
      </c>
      <c r="I387" s="33">
        <v>4</v>
      </c>
      <c r="J387" s="34">
        <v>42388</v>
      </c>
      <c r="K387" s="34">
        <v>42500</v>
      </c>
    </row>
    <row r="388" spans="1:11" ht="71.25" x14ac:dyDescent="0.25">
      <c r="A388" s="38"/>
      <c r="B388" s="39" t="s">
        <v>744</v>
      </c>
      <c r="C388" s="38" t="s">
        <v>745</v>
      </c>
      <c r="D388" s="40" t="s">
        <v>746</v>
      </c>
      <c r="E388" s="43">
        <v>42602</v>
      </c>
      <c r="F388" s="38" t="s">
        <v>16</v>
      </c>
      <c r="G388" s="40" t="s">
        <v>747</v>
      </c>
      <c r="H388" s="40" t="s">
        <v>160</v>
      </c>
      <c r="I388" s="38">
        <v>4</v>
      </c>
      <c r="J388" s="42">
        <v>42388</v>
      </c>
      <c r="K388" s="42">
        <v>42500</v>
      </c>
    </row>
    <row r="389" spans="1:11" ht="71.25" x14ac:dyDescent="0.25">
      <c r="A389" s="33"/>
      <c r="B389" s="35" t="s">
        <v>748</v>
      </c>
      <c r="C389" s="33" t="s">
        <v>749</v>
      </c>
      <c r="D389" s="32" t="s">
        <v>736</v>
      </c>
      <c r="E389" s="36">
        <v>42475</v>
      </c>
      <c r="F389" s="33" t="s">
        <v>26</v>
      </c>
      <c r="G389" s="32" t="s">
        <v>577</v>
      </c>
      <c r="H389" s="32" t="s">
        <v>122</v>
      </c>
      <c r="I389" s="33">
        <v>4</v>
      </c>
      <c r="J389" s="34">
        <v>42388</v>
      </c>
      <c r="K389" s="34">
        <v>42500</v>
      </c>
    </row>
    <row r="390" spans="1:11" ht="72" thickBot="1" x14ac:dyDescent="0.3">
      <c r="A390" s="21"/>
      <c r="B390" s="22" t="s">
        <v>750</v>
      </c>
      <c r="C390" s="21" t="s">
        <v>751</v>
      </c>
      <c r="D390" s="23" t="s">
        <v>743</v>
      </c>
      <c r="E390" s="24">
        <v>42384</v>
      </c>
      <c r="F390" s="21" t="s">
        <v>26</v>
      </c>
      <c r="G390" s="23" t="s">
        <v>611</v>
      </c>
      <c r="H390" s="23" t="s">
        <v>138</v>
      </c>
      <c r="I390" s="21">
        <v>4</v>
      </c>
      <c r="J390" s="25">
        <v>42388</v>
      </c>
      <c r="K390" s="25">
        <v>42500</v>
      </c>
    </row>
    <row r="391" spans="1:11" ht="100.5" thickBot="1" x14ac:dyDescent="0.3">
      <c r="A391" s="45" t="s">
        <v>752</v>
      </c>
      <c r="B391" s="44" t="s">
        <v>753</v>
      </c>
      <c r="C391" s="46" t="s">
        <v>754</v>
      </c>
      <c r="D391" s="19">
        <v>42689</v>
      </c>
      <c r="E391" s="44" t="s">
        <v>16</v>
      </c>
      <c r="F391" s="46" t="s">
        <v>755</v>
      </c>
      <c r="G391" s="46" t="s">
        <v>6</v>
      </c>
      <c r="H391" s="44">
        <v>4</v>
      </c>
      <c r="I391" s="48">
        <v>42388</v>
      </c>
      <c r="J391" s="48">
        <v>42500</v>
      </c>
    </row>
    <row r="392" spans="1:11" ht="100.5" thickBot="1" x14ac:dyDescent="0.3">
      <c r="A392" s="45" t="s">
        <v>429</v>
      </c>
      <c r="B392" s="44" t="s">
        <v>430</v>
      </c>
      <c r="C392" s="46" t="s">
        <v>431</v>
      </c>
      <c r="D392" s="19">
        <v>42449</v>
      </c>
      <c r="E392" s="44" t="s">
        <v>26</v>
      </c>
      <c r="F392" s="46" t="s">
        <v>432</v>
      </c>
      <c r="G392" s="46" t="s">
        <v>117</v>
      </c>
      <c r="H392" s="44">
        <v>4</v>
      </c>
      <c r="I392" s="48">
        <v>42388</v>
      </c>
      <c r="J392" s="48">
        <v>42500</v>
      </c>
    </row>
    <row r="393" spans="1:11" ht="114" x14ac:dyDescent="0.25">
      <c r="A393" s="35" t="s">
        <v>756</v>
      </c>
      <c r="B393" s="33" t="s">
        <v>757</v>
      </c>
      <c r="C393" s="32" t="s">
        <v>758</v>
      </c>
      <c r="D393" s="36">
        <v>42397</v>
      </c>
      <c r="E393" s="33" t="s">
        <v>26</v>
      </c>
      <c r="F393" s="32" t="s">
        <v>236</v>
      </c>
      <c r="G393" s="32" t="s">
        <v>244</v>
      </c>
      <c r="H393" s="33">
        <v>4</v>
      </c>
      <c r="I393" s="34">
        <v>42388</v>
      </c>
      <c r="J393" s="34">
        <v>42500</v>
      </c>
      <c r="K393" s="3"/>
    </row>
    <row r="394" spans="1:11" ht="71.25" x14ac:dyDescent="0.25">
      <c r="A394" s="58"/>
      <c r="B394" s="59" t="s">
        <v>759</v>
      </c>
      <c r="C394" s="58" t="s">
        <v>760</v>
      </c>
      <c r="D394" s="60" t="s">
        <v>761</v>
      </c>
      <c r="E394" s="61">
        <v>42425</v>
      </c>
      <c r="F394" s="58" t="s">
        <v>26</v>
      </c>
      <c r="G394" s="40" t="s">
        <v>278</v>
      </c>
      <c r="H394" s="40" t="s">
        <v>763</v>
      </c>
      <c r="I394" s="58">
        <v>4</v>
      </c>
      <c r="J394" s="62">
        <v>42388</v>
      </c>
      <c r="K394" s="62">
        <v>42500</v>
      </c>
    </row>
    <row r="395" spans="1:11" ht="71.25" x14ac:dyDescent="0.25">
      <c r="A395" s="58"/>
      <c r="B395" s="59"/>
      <c r="C395" s="58"/>
      <c r="D395" s="60"/>
      <c r="E395" s="61"/>
      <c r="F395" s="58"/>
      <c r="G395" s="40" t="s">
        <v>762</v>
      </c>
      <c r="H395" s="40" t="s">
        <v>244</v>
      </c>
      <c r="I395" s="58"/>
      <c r="J395" s="62"/>
      <c r="K395" s="62"/>
    </row>
    <row r="396" spans="1:11" ht="71.25" x14ac:dyDescent="0.25">
      <c r="A396" s="54"/>
      <c r="B396" s="56" t="s">
        <v>764</v>
      </c>
      <c r="C396" s="54" t="s">
        <v>760</v>
      </c>
      <c r="D396" s="63" t="s">
        <v>765</v>
      </c>
      <c r="E396" s="57">
        <v>42729</v>
      </c>
      <c r="F396" s="54" t="s">
        <v>16</v>
      </c>
      <c r="G396" s="32" t="s">
        <v>225</v>
      </c>
      <c r="H396" s="32" t="s">
        <v>244</v>
      </c>
      <c r="I396" s="54">
        <v>4</v>
      </c>
      <c r="J396" s="55">
        <v>42388</v>
      </c>
      <c r="K396" s="55">
        <v>42500</v>
      </c>
    </row>
    <row r="397" spans="1:11" ht="71.25" x14ac:dyDescent="0.25">
      <c r="A397" s="54"/>
      <c r="B397" s="56"/>
      <c r="C397" s="54"/>
      <c r="D397" s="63"/>
      <c r="E397" s="57"/>
      <c r="F397" s="54"/>
      <c r="G397" s="32" t="s">
        <v>766</v>
      </c>
      <c r="H397" s="32" t="s">
        <v>244</v>
      </c>
      <c r="I397" s="54"/>
      <c r="J397" s="55"/>
      <c r="K397" s="55"/>
    </row>
    <row r="398" spans="1:11" ht="71.25" x14ac:dyDescent="0.25">
      <c r="A398" s="58"/>
      <c r="B398" s="59" t="s">
        <v>767</v>
      </c>
      <c r="C398" s="58" t="s">
        <v>760</v>
      </c>
      <c r="D398" s="60" t="s">
        <v>768</v>
      </c>
      <c r="E398" s="61">
        <v>42576</v>
      </c>
      <c r="F398" s="58" t="s">
        <v>26</v>
      </c>
      <c r="G398" s="40" t="s">
        <v>769</v>
      </c>
      <c r="H398" s="40" t="s">
        <v>221</v>
      </c>
      <c r="I398" s="58">
        <v>4</v>
      </c>
      <c r="J398" s="62">
        <v>42388</v>
      </c>
      <c r="K398" s="62">
        <v>42500</v>
      </c>
    </row>
    <row r="399" spans="1:11" ht="71.25" x14ac:dyDescent="0.25">
      <c r="A399" s="58"/>
      <c r="B399" s="59"/>
      <c r="C399" s="58"/>
      <c r="D399" s="60"/>
      <c r="E399" s="61"/>
      <c r="F399" s="58"/>
      <c r="G399" s="40" t="s">
        <v>762</v>
      </c>
      <c r="H399" s="40" t="s">
        <v>255</v>
      </c>
      <c r="I399" s="58"/>
      <c r="J399" s="62"/>
      <c r="K399" s="62"/>
    </row>
    <row r="400" spans="1:11" ht="71.25" x14ac:dyDescent="0.25">
      <c r="A400" s="54"/>
      <c r="B400" s="56" t="s">
        <v>770</v>
      </c>
      <c r="C400" s="54" t="s">
        <v>771</v>
      </c>
      <c r="D400" s="63" t="s">
        <v>772</v>
      </c>
      <c r="E400" s="64" t="s">
        <v>773</v>
      </c>
      <c r="F400" s="54" t="s">
        <v>31</v>
      </c>
      <c r="G400" s="32" t="s">
        <v>225</v>
      </c>
      <c r="H400" s="32" t="s">
        <v>255</v>
      </c>
      <c r="I400" s="54">
        <v>4</v>
      </c>
      <c r="J400" s="55">
        <v>42388</v>
      </c>
      <c r="K400" s="55">
        <v>42500</v>
      </c>
    </row>
    <row r="401" spans="1:11" ht="71.25" x14ac:dyDescent="0.25">
      <c r="A401" s="54"/>
      <c r="B401" s="56"/>
      <c r="C401" s="54"/>
      <c r="D401" s="63"/>
      <c r="E401" s="64"/>
      <c r="F401" s="54"/>
      <c r="G401" s="32" t="s">
        <v>762</v>
      </c>
      <c r="H401" s="32" t="s">
        <v>774</v>
      </c>
      <c r="I401" s="54"/>
      <c r="J401" s="55"/>
      <c r="K401" s="55"/>
    </row>
    <row r="402" spans="1:11" ht="71.25" x14ac:dyDescent="0.25">
      <c r="A402" s="58"/>
      <c r="B402" s="59" t="s">
        <v>775</v>
      </c>
      <c r="C402" s="58" t="s">
        <v>771</v>
      </c>
      <c r="D402" s="60" t="s">
        <v>772</v>
      </c>
      <c r="E402" s="65">
        <f>-4/28</f>
        <v>-0.14285714285714285</v>
      </c>
      <c r="F402" s="58" t="s">
        <v>31</v>
      </c>
      <c r="G402" s="40" t="s">
        <v>769</v>
      </c>
      <c r="H402" s="40" t="s">
        <v>774</v>
      </c>
      <c r="I402" s="58">
        <v>4</v>
      </c>
      <c r="J402" s="62">
        <v>42388</v>
      </c>
      <c r="K402" s="62">
        <v>42500</v>
      </c>
    </row>
    <row r="403" spans="1:11" ht="71.25" x14ac:dyDescent="0.25">
      <c r="A403" s="58"/>
      <c r="B403" s="59"/>
      <c r="C403" s="58"/>
      <c r="D403" s="60"/>
      <c r="E403" s="65"/>
      <c r="F403" s="58"/>
      <c r="G403" s="40" t="s">
        <v>776</v>
      </c>
      <c r="H403" s="40" t="s">
        <v>255</v>
      </c>
      <c r="I403" s="58"/>
      <c r="J403" s="62"/>
      <c r="K403" s="62"/>
    </row>
    <row r="404" spans="1:11" ht="85.5" x14ac:dyDescent="0.25">
      <c r="A404" s="54"/>
      <c r="B404" s="56" t="s">
        <v>777</v>
      </c>
      <c r="C404" s="54" t="s">
        <v>771</v>
      </c>
      <c r="D404" s="63" t="s">
        <v>778</v>
      </c>
      <c r="E404" s="57">
        <v>42515</v>
      </c>
      <c r="F404" s="54" t="s">
        <v>26</v>
      </c>
      <c r="G404" s="32" t="s">
        <v>779</v>
      </c>
      <c r="H404" s="32" t="s">
        <v>367</v>
      </c>
      <c r="I404" s="54">
        <v>4</v>
      </c>
      <c r="J404" s="55">
        <v>42388</v>
      </c>
      <c r="K404" s="55">
        <v>42500</v>
      </c>
    </row>
    <row r="405" spans="1:11" ht="71.25" x14ac:dyDescent="0.25">
      <c r="A405" s="54"/>
      <c r="B405" s="56"/>
      <c r="C405" s="54"/>
      <c r="D405" s="63"/>
      <c r="E405" s="57"/>
      <c r="F405" s="54"/>
      <c r="G405" s="32" t="s">
        <v>766</v>
      </c>
      <c r="H405" s="32" t="s">
        <v>255</v>
      </c>
      <c r="I405" s="54"/>
      <c r="J405" s="55"/>
      <c r="K405" s="55"/>
    </row>
    <row r="406" spans="1:11" ht="71.25" x14ac:dyDescent="0.25">
      <c r="A406" s="38"/>
      <c r="B406" s="39" t="s">
        <v>780</v>
      </c>
      <c r="C406" s="38" t="s">
        <v>781</v>
      </c>
      <c r="D406" s="40" t="s">
        <v>768</v>
      </c>
      <c r="E406" s="50">
        <v>13089</v>
      </c>
      <c r="F406" s="38" t="s">
        <v>26</v>
      </c>
      <c r="G406" s="40" t="s">
        <v>782</v>
      </c>
      <c r="H406" s="40" t="s">
        <v>255</v>
      </c>
      <c r="I406" s="38">
        <v>4</v>
      </c>
      <c r="J406" s="42">
        <v>42388</v>
      </c>
      <c r="K406" s="42">
        <v>42500</v>
      </c>
    </row>
    <row r="407" spans="1:11" ht="71.25" x14ac:dyDescent="0.25">
      <c r="A407" s="33"/>
      <c r="B407" s="35" t="s">
        <v>783</v>
      </c>
      <c r="C407" s="33" t="s">
        <v>784</v>
      </c>
      <c r="D407" s="32" t="s">
        <v>761</v>
      </c>
      <c r="E407" s="36">
        <v>42602</v>
      </c>
      <c r="F407" s="33" t="s">
        <v>16</v>
      </c>
      <c r="G407" s="32" t="s">
        <v>785</v>
      </c>
      <c r="H407" s="32" t="s">
        <v>378</v>
      </c>
      <c r="I407" s="33">
        <v>4</v>
      </c>
      <c r="J407" s="34">
        <v>42388</v>
      </c>
      <c r="K407" s="34">
        <v>42500</v>
      </c>
    </row>
    <row r="408" spans="1:11" ht="71.25" x14ac:dyDescent="0.25">
      <c r="A408" s="38"/>
      <c r="B408" s="39" t="s">
        <v>786</v>
      </c>
      <c r="C408" s="38" t="s">
        <v>787</v>
      </c>
      <c r="D408" s="40" t="s">
        <v>788</v>
      </c>
      <c r="E408" s="43">
        <v>42490</v>
      </c>
      <c r="F408" s="38" t="s">
        <v>16</v>
      </c>
      <c r="G408" s="40" t="s">
        <v>225</v>
      </c>
      <c r="H408" s="40" t="s">
        <v>763</v>
      </c>
      <c r="I408" s="38">
        <v>4</v>
      </c>
      <c r="J408" s="42">
        <v>42388</v>
      </c>
      <c r="K408" s="42">
        <v>42500</v>
      </c>
    </row>
    <row r="409" spans="1:11" ht="71.25" x14ac:dyDescent="0.25">
      <c r="A409" s="33"/>
      <c r="B409" s="35" t="s">
        <v>789</v>
      </c>
      <c r="C409" s="33" t="s">
        <v>790</v>
      </c>
      <c r="D409" s="32" t="s">
        <v>765</v>
      </c>
      <c r="E409" s="36">
        <v>42726</v>
      </c>
      <c r="F409" s="33" t="s">
        <v>16</v>
      </c>
      <c r="G409" s="32" t="s">
        <v>220</v>
      </c>
      <c r="H409" s="32" t="s">
        <v>244</v>
      </c>
      <c r="I409" s="33">
        <v>4</v>
      </c>
      <c r="J409" s="34">
        <v>42388</v>
      </c>
      <c r="K409" s="34">
        <v>42500</v>
      </c>
    </row>
    <row r="410" spans="1:11" ht="71.25" x14ac:dyDescent="0.25">
      <c r="A410" s="38"/>
      <c r="B410" s="39" t="s">
        <v>791</v>
      </c>
      <c r="C410" s="38" t="s">
        <v>790</v>
      </c>
      <c r="D410" s="40" t="s">
        <v>788</v>
      </c>
      <c r="E410" s="41">
        <f>-3/22</f>
        <v>-0.13636363636363635</v>
      </c>
      <c r="F410" s="38" t="s">
        <v>31</v>
      </c>
      <c r="G410" s="40" t="s">
        <v>236</v>
      </c>
      <c r="H410" s="40" t="s">
        <v>774</v>
      </c>
      <c r="I410" s="38">
        <v>4</v>
      </c>
      <c r="J410" s="42">
        <v>42388</v>
      </c>
      <c r="K410" s="42">
        <v>42500</v>
      </c>
    </row>
    <row r="411" spans="1:11" ht="71.25" x14ac:dyDescent="0.25">
      <c r="A411" s="33"/>
      <c r="B411" s="35" t="s">
        <v>792</v>
      </c>
      <c r="C411" s="33" t="s">
        <v>793</v>
      </c>
      <c r="D411" s="32" t="s">
        <v>772</v>
      </c>
      <c r="E411" s="36">
        <v>42726</v>
      </c>
      <c r="F411" s="33" t="s">
        <v>16</v>
      </c>
      <c r="G411" s="32" t="s">
        <v>794</v>
      </c>
      <c r="H411" s="32" t="s">
        <v>763</v>
      </c>
      <c r="I411" s="33">
        <v>4</v>
      </c>
      <c r="J411" s="34">
        <v>42388</v>
      </c>
      <c r="K411" s="34">
        <v>42500</v>
      </c>
    </row>
    <row r="412" spans="1:11" ht="71.25" x14ac:dyDescent="0.25">
      <c r="A412" s="38"/>
      <c r="B412" s="39" t="s">
        <v>795</v>
      </c>
      <c r="C412" s="38" t="s">
        <v>793</v>
      </c>
      <c r="D412" s="40" t="s">
        <v>788</v>
      </c>
      <c r="E412" s="41">
        <f>-2/22</f>
        <v>-9.0909090909090912E-2</v>
      </c>
      <c r="F412" s="38" t="s">
        <v>31</v>
      </c>
      <c r="G412" s="40" t="s">
        <v>796</v>
      </c>
      <c r="H412" s="40" t="s">
        <v>244</v>
      </c>
      <c r="I412" s="38">
        <v>4</v>
      </c>
      <c r="J412" s="42">
        <v>42388</v>
      </c>
      <c r="K412" s="42">
        <v>42500</v>
      </c>
    </row>
    <row r="413" spans="1:11" ht="71.25" x14ac:dyDescent="0.25">
      <c r="A413" s="33"/>
      <c r="B413" s="35" t="s">
        <v>797</v>
      </c>
      <c r="C413" s="33" t="s">
        <v>798</v>
      </c>
      <c r="D413" s="32" t="s">
        <v>778</v>
      </c>
      <c r="E413" s="37">
        <f>-2/20</f>
        <v>-0.1</v>
      </c>
      <c r="F413" s="33" t="s">
        <v>31</v>
      </c>
      <c r="G413" s="32" t="s">
        <v>769</v>
      </c>
      <c r="H413" s="32" t="s">
        <v>244</v>
      </c>
      <c r="I413" s="33">
        <v>4</v>
      </c>
      <c r="J413" s="34">
        <v>42388</v>
      </c>
      <c r="K413" s="34">
        <v>42500</v>
      </c>
    </row>
    <row r="414" spans="1:11" ht="71.25" x14ac:dyDescent="0.25">
      <c r="A414" s="38"/>
      <c r="B414" s="39" t="s">
        <v>799</v>
      </c>
      <c r="C414" s="38" t="s">
        <v>798</v>
      </c>
      <c r="D414" s="40" t="s">
        <v>758</v>
      </c>
      <c r="E414" s="43">
        <v>42480</v>
      </c>
      <c r="F414" s="38" t="s">
        <v>16</v>
      </c>
      <c r="G414" s="40" t="s">
        <v>782</v>
      </c>
      <c r="H414" s="40" t="s">
        <v>763</v>
      </c>
      <c r="I414" s="38">
        <v>4</v>
      </c>
      <c r="J414" s="42">
        <v>42388</v>
      </c>
      <c r="K414" s="42">
        <v>42500</v>
      </c>
    </row>
    <row r="415" spans="1:11" ht="71.25" x14ac:dyDescent="0.25">
      <c r="A415" s="33"/>
      <c r="B415" s="35" t="s">
        <v>800</v>
      </c>
      <c r="C415" s="33" t="s">
        <v>801</v>
      </c>
      <c r="D415" s="32" t="s">
        <v>802</v>
      </c>
      <c r="E415" s="36">
        <v>42418</v>
      </c>
      <c r="F415" s="33" t="s">
        <v>16</v>
      </c>
      <c r="G415" s="32" t="s">
        <v>769</v>
      </c>
      <c r="H415" s="32" t="s">
        <v>255</v>
      </c>
      <c r="I415" s="33">
        <v>4</v>
      </c>
      <c r="J415" s="34">
        <v>42388</v>
      </c>
      <c r="K415" s="34">
        <v>42500</v>
      </c>
    </row>
    <row r="416" spans="1:11" ht="71.25" x14ac:dyDescent="0.25">
      <c r="A416" s="38"/>
      <c r="B416" s="39" t="s">
        <v>803</v>
      </c>
      <c r="C416" s="38" t="s">
        <v>801</v>
      </c>
      <c r="D416" s="40" t="s">
        <v>802</v>
      </c>
      <c r="E416" s="41" t="s">
        <v>64</v>
      </c>
      <c r="F416" s="38" t="s">
        <v>31</v>
      </c>
      <c r="G416" s="40" t="s">
        <v>220</v>
      </c>
      <c r="H416" s="40" t="s">
        <v>255</v>
      </c>
      <c r="I416" s="38">
        <v>4</v>
      </c>
      <c r="J416" s="42">
        <v>42388</v>
      </c>
      <c r="K416" s="42">
        <v>42500</v>
      </c>
    </row>
    <row r="417" spans="1:15" ht="71.25" x14ac:dyDescent="0.25">
      <c r="A417" s="33"/>
      <c r="B417" s="35" t="s">
        <v>804</v>
      </c>
      <c r="C417" s="33" t="s">
        <v>805</v>
      </c>
      <c r="D417" s="32" t="s">
        <v>765</v>
      </c>
      <c r="E417" s="36">
        <v>42575</v>
      </c>
      <c r="F417" s="33" t="s">
        <v>16</v>
      </c>
      <c r="G417" s="32" t="s">
        <v>796</v>
      </c>
      <c r="H417" s="32" t="s">
        <v>763</v>
      </c>
      <c r="I417" s="33">
        <v>4</v>
      </c>
      <c r="J417" s="34">
        <v>42388</v>
      </c>
      <c r="K417" s="34">
        <v>42500</v>
      </c>
    </row>
    <row r="418" spans="1:15" x14ac:dyDescent="0.25">
      <c r="A418" s="38"/>
      <c r="B418" s="39"/>
      <c r="C418" s="38"/>
      <c r="D418" s="40"/>
      <c r="E418" s="41"/>
      <c r="F418" s="38"/>
      <c r="G418" s="40"/>
      <c r="H418" s="40"/>
      <c r="I418" s="38"/>
      <c r="J418" s="42"/>
      <c r="K418" s="42"/>
    </row>
    <row r="419" spans="1:15" ht="71.25" x14ac:dyDescent="0.25">
      <c r="A419" s="33"/>
      <c r="B419" s="35" t="s">
        <v>806</v>
      </c>
      <c r="C419" s="33" t="s">
        <v>807</v>
      </c>
      <c r="D419" s="32" t="s">
        <v>778</v>
      </c>
      <c r="E419" s="37" t="e">
        <f>-16/0</f>
        <v>#DIV/0!</v>
      </c>
      <c r="F419" s="33" t="s">
        <v>31</v>
      </c>
      <c r="G419" s="32" t="s">
        <v>794</v>
      </c>
      <c r="H419" s="32" t="s">
        <v>255</v>
      </c>
      <c r="I419" s="33">
        <v>4</v>
      </c>
      <c r="J419" s="34">
        <v>42388</v>
      </c>
      <c r="K419" s="34">
        <v>42500</v>
      </c>
    </row>
    <row r="420" spans="1:15" ht="72" thickBot="1" x14ac:dyDescent="0.3">
      <c r="A420" s="21"/>
      <c r="B420" s="22" t="s">
        <v>808</v>
      </c>
      <c r="C420" s="21" t="s">
        <v>809</v>
      </c>
      <c r="D420" s="23" t="s">
        <v>768</v>
      </c>
      <c r="E420" s="26" t="s">
        <v>810</v>
      </c>
      <c r="F420" s="21" t="s">
        <v>16</v>
      </c>
      <c r="G420" s="23" t="s">
        <v>278</v>
      </c>
      <c r="H420" s="23" t="s">
        <v>255</v>
      </c>
      <c r="I420" s="21">
        <v>4</v>
      </c>
      <c r="J420" s="25">
        <v>42388</v>
      </c>
      <c r="K420" s="25">
        <v>42500</v>
      </c>
    </row>
    <row r="421" spans="1:15" ht="99.75" x14ac:dyDescent="0.25">
      <c r="A421" s="35" t="s">
        <v>23</v>
      </c>
      <c r="B421" s="33" t="s">
        <v>24</v>
      </c>
      <c r="C421" s="32" t="s">
        <v>25</v>
      </c>
      <c r="D421" s="36">
        <v>42385</v>
      </c>
      <c r="E421" s="33" t="s">
        <v>26</v>
      </c>
      <c r="F421" s="32" t="s">
        <v>27</v>
      </c>
      <c r="G421" s="32" t="s">
        <v>28</v>
      </c>
      <c r="H421" s="33">
        <v>4</v>
      </c>
      <c r="I421" s="34">
        <v>42388</v>
      </c>
      <c r="J421" s="34">
        <v>42500</v>
      </c>
      <c r="K421" s="3"/>
    </row>
    <row r="422" spans="1:15" ht="71.25" x14ac:dyDescent="0.25">
      <c r="A422" s="38"/>
      <c r="B422" s="39" t="s">
        <v>39</v>
      </c>
      <c r="C422" s="38" t="s">
        <v>40</v>
      </c>
      <c r="D422" s="40" t="s">
        <v>25</v>
      </c>
      <c r="E422" s="43">
        <v>42385</v>
      </c>
      <c r="F422" s="38" t="s">
        <v>26</v>
      </c>
      <c r="G422" s="40" t="s">
        <v>41</v>
      </c>
      <c r="H422" s="40" t="s">
        <v>28</v>
      </c>
      <c r="I422" s="38">
        <v>4</v>
      </c>
      <c r="J422" s="42">
        <v>42388</v>
      </c>
      <c r="K422" s="42">
        <v>42500</v>
      </c>
    </row>
    <row r="423" spans="1:15" ht="71.25" x14ac:dyDescent="0.25">
      <c r="A423" s="33"/>
      <c r="B423" s="35" t="s">
        <v>42</v>
      </c>
      <c r="C423" s="33" t="s">
        <v>43</v>
      </c>
      <c r="D423" s="32" t="s">
        <v>20</v>
      </c>
      <c r="E423" s="36">
        <v>42476</v>
      </c>
      <c r="F423" s="33" t="s">
        <v>26</v>
      </c>
      <c r="G423" s="32" t="s">
        <v>44</v>
      </c>
      <c r="H423" s="32" t="s">
        <v>28</v>
      </c>
      <c r="I423" s="33">
        <v>4</v>
      </c>
      <c r="J423" s="34">
        <v>42388</v>
      </c>
      <c r="K423" s="34">
        <v>42500</v>
      </c>
    </row>
    <row r="424" spans="1:15" ht="99.75" x14ac:dyDescent="0.25">
      <c r="A424" s="38"/>
      <c r="B424" s="39" t="s">
        <v>109</v>
      </c>
      <c r="C424" s="38" t="s">
        <v>110</v>
      </c>
      <c r="D424" s="40" t="s">
        <v>111</v>
      </c>
      <c r="E424" s="43">
        <v>42384</v>
      </c>
      <c r="F424" s="38" t="s">
        <v>26</v>
      </c>
      <c r="G424" s="40" t="s">
        <v>112</v>
      </c>
      <c r="H424" s="40" t="s">
        <v>101</v>
      </c>
      <c r="I424" s="38">
        <v>4</v>
      </c>
      <c r="J424" s="42">
        <v>42388</v>
      </c>
      <c r="K424" s="42">
        <v>42500</v>
      </c>
    </row>
    <row r="425" spans="1:15" ht="71.25" x14ac:dyDescent="0.25">
      <c r="A425" s="33"/>
      <c r="B425" s="35" t="s">
        <v>282</v>
      </c>
      <c r="C425" s="33" t="s">
        <v>283</v>
      </c>
      <c r="D425" s="32" t="s">
        <v>284</v>
      </c>
      <c r="E425" s="36">
        <v>42514</v>
      </c>
      <c r="F425" s="33" t="s">
        <v>26</v>
      </c>
      <c r="G425" s="32" t="s">
        <v>285</v>
      </c>
      <c r="H425" s="32" t="s">
        <v>286</v>
      </c>
      <c r="I425" s="33">
        <v>4</v>
      </c>
      <c r="J425" s="34">
        <v>42388</v>
      </c>
      <c r="K425" s="34">
        <v>42500</v>
      </c>
    </row>
    <row r="426" spans="1:15" ht="57" x14ac:dyDescent="0.25">
      <c r="A426" s="38"/>
      <c r="B426" s="39" t="s">
        <v>811</v>
      </c>
      <c r="C426" s="38" t="s">
        <v>812</v>
      </c>
      <c r="D426" s="40" t="s">
        <v>813</v>
      </c>
      <c r="E426" s="41" t="s">
        <v>501</v>
      </c>
      <c r="F426" s="38" t="s">
        <v>16</v>
      </c>
      <c r="G426" s="40" t="s">
        <v>814</v>
      </c>
      <c r="H426" s="40" t="s">
        <v>33</v>
      </c>
      <c r="I426" s="38">
        <v>4</v>
      </c>
      <c r="J426" s="42">
        <v>42388</v>
      </c>
      <c r="K426" s="42">
        <v>42500</v>
      </c>
    </row>
    <row r="427" spans="1:15" ht="72" thickBot="1" x14ac:dyDescent="0.3">
      <c r="A427" s="44"/>
      <c r="B427" s="45" t="s">
        <v>815</v>
      </c>
      <c r="C427" s="44" t="s">
        <v>816</v>
      </c>
      <c r="D427" s="46" t="s">
        <v>78</v>
      </c>
      <c r="E427" s="47" t="s">
        <v>658</v>
      </c>
      <c r="F427" s="44" t="s">
        <v>31</v>
      </c>
      <c r="G427" s="46" t="s">
        <v>91</v>
      </c>
      <c r="H427" s="46" t="s">
        <v>60</v>
      </c>
      <c r="I427" s="44">
        <v>4</v>
      </c>
      <c r="J427" s="48">
        <v>42388</v>
      </c>
      <c r="K427" s="48">
        <v>42500</v>
      </c>
      <c r="O427">
        <v>21</v>
      </c>
    </row>
    <row r="428" spans="1:15" x14ac:dyDescent="0.25">
      <c r="A428" s="35"/>
      <c r="B428" s="33"/>
      <c r="C428" s="32"/>
      <c r="D428" s="37"/>
      <c r="E428" s="33"/>
      <c r="F428" s="32"/>
      <c r="G428" s="32"/>
      <c r="H428" s="33"/>
      <c r="I428" s="34"/>
      <c r="J428" s="34"/>
      <c r="K428" s="3"/>
    </row>
    <row r="429" spans="1:15" ht="71.25" x14ac:dyDescent="0.25">
      <c r="A429" s="38"/>
      <c r="B429" s="39" t="s">
        <v>818</v>
      </c>
      <c r="C429" s="38" t="s">
        <v>819</v>
      </c>
      <c r="D429" s="40" t="s">
        <v>820</v>
      </c>
      <c r="E429" s="41" t="s">
        <v>821</v>
      </c>
      <c r="F429" s="38" t="s">
        <v>16</v>
      </c>
      <c r="G429" s="40" t="s">
        <v>137</v>
      </c>
      <c r="H429" s="40" t="s">
        <v>566</v>
      </c>
      <c r="I429" s="38">
        <v>3</v>
      </c>
      <c r="J429" s="42">
        <v>42388</v>
      </c>
      <c r="K429" s="42">
        <v>42500</v>
      </c>
    </row>
    <row r="430" spans="1:15" ht="71.25" x14ac:dyDescent="0.25">
      <c r="A430" s="33"/>
      <c r="B430" s="35" t="s">
        <v>822</v>
      </c>
      <c r="C430" s="33" t="s">
        <v>823</v>
      </c>
      <c r="D430" s="32" t="s">
        <v>824</v>
      </c>
      <c r="E430" s="36">
        <v>42425</v>
      </c>
      <c r="F430" s="33" t="s">
        <v>16</v>
      </c>
      <c r="G430" s="32" t="s">
        <v>577</v>
      </c>
      <c r="H430" s="32" t="s">
        <v>566</v>
      </c>
      <c r="I430" s="33">
        <v>4</v>
      </c>
      <c r="J430" s="34">
        <v>42388</v>
      </c>
      <c r="K430" s="34">
        <v>42500</v>
      </c>
    </row>
    <row r="431" spans="1:15" ht="71.25" x14ac:dyDescent="0.25">
      <c r="A431" s="38"/>
      <c r="B431" s="39" t="s">
        <v>825</v>
      </c>
      <c r="C431" s="38" t="s">
        <v>826</v>
      </c>
      <c r="D431" s="40" t="s">
        <v>824</v>
      </c>
      <c r="E431" s="41" t="s">
        <v>713</v>
      </c>
      <c r="F431" s="38" t="s">
        <v>16</v>
      </c>
      <c r="G431" s="40" t="s">
        <v>573</v>
      </c>
      <c r="H431" s="40" t="s">
        <v>144</v>
      </c>
      <c r="I431" s="38">
        <v>4</v>
      </c>
      <c r="J431" s="42">
        <v>42388</v>
      </c>
      <c r="K431" s="42">
        <v>42500</v>
      </c>
    </row>
    <row r="432" spans="1:15" ht="71.25" x14ac:dyDescent="0.25">
      <c r="A432" s="33"/>
      <c r="B432" s="35" t="s">
        <v>827</v>
      </c>
      <c r="C432" s="33" t="s">
        <v>828</v>
      </c>
      <c r="D432" s="32" t="s">
        <v>829</v>
      </c>
      <c r="E432" s="37" t="s">
        <v>708</v>
      </c>
      <c r="F432" s="33" t="s">
        <v>16</v>
      </c>
      <c r="G432" s="32" t="s">
        <v>137</v>
      </c>
      <c r="H432" s="32" t="s">
        <v>144</v>
      </c>
      <c r="I432" s="33">
        <v>3</v>
      </c>
      <c r="J432" s="34">
        <v>42388</v>
      </c>
      <c r="K432" s="34">
        <v>42500</v>
      </c>
    </row>
    <row r="433" spans="1:11" x14ac:dyDescent="0.25">
      <c r="A433" s="38"/>
      <c r="B433" s="39"/>
      <c r="C433" s="38"/>
      <c r="D433" s="40"/>
      <c r="E433" s="41"/>
      <c r="F433" s="38"/>
      <c r="G433" s="40"/>
      <c r="H433" s="40"/>
      <c r="I433" s="38"/>
      <c r="J433" s="42"/>
      <c r="K433" s="42"/>
    </row>
    <row r="434" spans="1:11" ht="71.25" x14ac:dyDescent="0.25">
      <c r="A434" s="33"/>
      <c r="B434" s="35" t="s">
        <v>830</v>
      </c>
      <c r="C434" s="33" t="s">
        <v>831</v>
      </c>
      <c r="D434" s="32" t="s">
        <v>820</v>
      </c>
      <c r="E434" s="36">
        <v>42658</v>
      </c>
      <c r="F434" s="33" t="s">
        <v>16</v>
      </c>
      <c r="G434" s="32" t="s">
        <v>577</v>
      </c>
      <c r="H434" s="32" t="s">
        <v>144</v>
      </c>
      <c r="I434" s="33">
        <v>4</v>
      </c>
      <c r="J434" s="34">
        <v>42388</v>
      </c>
      <c r="K434" s="34">
        <v>42500</v>
      </c>
    </row>
    <row r="435" spans="1:11" ht="71.25" x14ac:dyDescent="0.25">
      <c r="A435" s="38"/>
      <c r="B435" s="39" t="s">
        <v>832</v>
      </c>
      <c r="C435" s="38" t="s">
        <v>833</v>
      </c>
      <c r="D435" s="40" t="s">
        <v>824</v>
      </c>
      <c r="E435" s="41" t="s">
        <v>713</v>
      </c>
      <c r="F435" s="38" t="s">
        <v>16</v>
      </c>
      <c r="G435" s="40" t="s">
        <v>411</v>
      </c>
      <c r="H435" s="40" t="s">
        <v>566</v>
      </c>
      <c r="I435" s="38">
        <v>4</v>
      </c>
      <c r="J435" s="42">
        <v>42388</v>
      </c>
      <c r="K435" s="42">
        <v>42500</v>
      </c>
    </row>
    <row r="436" spans="1:11" ht="71.25" x14ac:dyDescent="0.25">
      <c r="A436" s="33"/>
      <c r="B436" s="35" t="s">
        <v>834</v>
      </c>
      <c r="C436" s="33" t="s">
        <v>835</v>
      </c>
      <c r="D436" s="32" t="s">
        <v>829</v>
      </c>
      <c r="E436" s="37" t="s">
        <v>836</v>
      </c>
      <c r="F436" s="33" t="s">
        <v>16</v>
      </c>
      <c r="G436" s="32" t="s">
        <v>565</v>
      </c>
      <c r="H436" s="32" t="s">
        <v>144</v>
      </c>
      <c r="I436" s="33">
        <v>4</v>
      </c>
      <c r="J436" s="34">
        <v>42388</v>
      </c>
      <c r="K436" s="34">
        <v>42500</v>
      </c>
    </row>
    <row r="437" spans="1:11" ht="86.25" thickBot="1" x14ac:dyDescent="0.3">
      <c r="A437" s="21"/>
      <c r="B437" s="22" t="s">
        <v>837</v>
      </c>
      <c r="C437" s="21" t="s">
        <v>838</v>
      </c>
      <c r="D437" s="23" t="s">
        <v>839</v>
      </c>
      <c r="E437" s="24">
        <v>42658</v>
      </c>
      <c r="F437" s="21" t="s">
        <v>16</v>
      </c>
      <c r="G437" s="23" t="s">
        <v>840</v>
      </c>
      <c r="H437" s="23" t="s">
        <v>817</v>
      </c>
      <c r="I437" s="21">
        <v>4</v>
      </c>
      <c r="J437" s="25">
        <v>42388</v>
      </c>
      <c r="K437" s="25">
        <v>42500</v>
      </c>
    </row>
    <row r="438" spans="1:11" ht="99.75" x14ac:dyDescent="0.25">
      <c r="A438" s="72" t="s">
        <v>841</v>
      </c>
      <c r="B438" s="73" t="s">
        <v>842</v>
      </c>
      <c r="C438" s="74" t="s">
        <v>187</v>
      </c>
      <c r="D438" s="75" t="s">
        <v>642</v>
      </c>
      <c r="E438" s="73" t="s">
        <v>31</v>
      </c>
      <c r="F438" s="32" t="s">
        <v>247</v>
      </c>
      <c r="G438" s="32" t="s">
        <v>244</v>
      </c>
      <c r="H438" s="73">
        <v>4</v>
      </c>
      <c r="I438" s="76">
        <v>42388</v>
      </c>
      <c r="J438" s="76">
        <v>42500</v>
      </c>
      <c r="K438" s="3"/>
    </row>
    <row r="439" spans="1:11" ht="114" x14ac:dyDescent="0.25">
      <c r="A439" s="56"/>
      <c r="B439" s="54"/>
      <c r="C439" s="63"/>
      <c r="D439" s="64"/>
      <c r="E439" s="54"/>
      <c r="F439" s="32" t="s">
        <v>212</v>
      </c>
      <c r="G439" s="32" t="s">
        <v>191</v>
      </c>
      <c r="H439" s="54"/>
      <c r="I439" s="55"/>
      <c r="J439" s="55"/>
      <c r="K439" s="3"/>
    </row>
    <row r="440" spans="1:11" ht="71.25" x14ac:dyDescent="0.25">
      <c r="A440" s="58"/>
      <c r="B440" s="59" t="s">
        <v>843</v>
      </c>
      <c r="C440" s="58" t="s">
        <v>844</v>
      </c>
      <c r="D440" s="60" t="s">
        <v>254</v>
      </c>
      <c r="E440" s="65" t="s">
        <v>642</v>
      </c>
      <c r="F440" s="58" t="s">
        <v>31</v>
      </c>
      <c r="G440" s="40" t="s">
        <v>236</v>
      </c>
      <c r="H440" s="40" t="s">
        <v>255</v>
      </c>
      <c r="I440" s="58">
        <v>4</v>
      </c>
      <c r="J440" s="62">
        <v>42388</v>
      </c>
      <c r="K440" s="62">
        <v>42500</v>
      </c>
    </row>
    <row r="441" spans="1:11" ht="71.25" x14ac:dyDescent="0.25">
      <c r="A441" s="58"/>
      <c r="B441" s="59"/>
      <c r="C441" s="58"/>
      <c r="D441" s="60"/>
      <c r="E441" s="65"/>
      <c r="F441" s="58"/>
      <c r="G441" s="40" t="s">
        <v>209</v>
      </c>
      <c r="H441" s="40" t="s">
        <v>191</v>
      </c>
      <c r="I441" s="58"/>
      <c r="J441" s="62"/>
      <c r="K441" s="62"/>
    </row>
    <row r="442" spans="1:11" ht="71.25" x14ac:dyDescent="0.25">
      <c r="A442" s="54"/>
      <c r="B442" s="56" t="s">
        <v>349</v>
      </c>
      <c r="C442" s="54" t="s">
        <v>263</v>
      </c>
      <c r="D442" s="63" t="s">
        <v>257</v>
      </c>
      <c r="E442" s="57">
        <v>42500</v>
      </c>
      <c r="F442" s="54" t="s">
        <v>16</v>
      </c>
      <c r="G442" s="32" t="s">
        <v>259</v>
      </c>
      <c r="H442" s="32" t="s">
        <v>261</v>
      </c>
      <c r="I442" s="54">
        <v>4</v>
      </c>
      <c r="J442" s="55">
        <v>42388</v>
      </c>
      <c r="K442" s="55">
        <v>42500</v>
      </c>
    </row>
    <row r="443" spans="1:11" ht="42.75" x14ac:dyDescent="0.25">
      <c r="A443" s="54"/>
      <c r="B443" s="56"/>
      <c r="C443" s="54"/>
      <c r="D443" s="63"/>
      <c r="E443" s="57"/>
      <c r="F443" s="54"/>
      <c r="G443" s="32"/>
      <c r="H443" s="32" t="s">
        <v>262</v>
      </c>
      <c r="I443" s="54"/>
      <c r="J443" s="55"/>
      <c r="K443" s="55"/>
    </row>
    <row r="444" spans="1:11" ht="42.75" x14ac:dyDescent="0.25">
      <c r="A444" s="58"/>
      <c r="B444" s="59" t="s">
        <v>350</v>
      </c>
      <c r="C444" s="58" t="s">
        <v>263</v>
      </c>
      <c r="D444" s="60" t="s">
        <v>257</v>
      </c>
      <c r="E444" s="61">
        <v>42470</v>
      </c>
      <c r="F444" s="58" t="s">
        <v>16</v>
      </c>
      <c r="G444" s="40"/>
      <c r="H444" s="40" t="s">
        <v>262</v>
      </c>
      <c r="I444" s="58">
        <v>4</v>
      </c>
      <c r="J444" s="62">
        <v>42388</v>
      </c>
      <c r="K444" s="62">
        <v>42500</v>
      </c>
    </row>
    <row r="445" spans="1:11" ht="71.25" x14ac:dyDescent="0.25">
      <c r="A445" s="58"/>
      <c r="B445" s="59"/>
      <c r="C445" s="58"/>
      <c r="D445" s="60"/>
      <c r="E445" s="61"/>
      <c r="F445" s="58"/>
      <c r="G445" s="40" t="s">
        <v>265</v>
      </c>
      <c r="H445" s="40" t="s">
        <v>261</v>
      </c>
      <c r="I445" s="58"/>
      <c r="J445" s="62"/>
      <c r="K445" s="62"/>
    </row>
    <row r="446" spans="1:11" ht="42.75" customHeight="1" x14ac:dyDescent="0.25">
      <c r="A446" s="54"/>
      <c r="B446" s="56" t="s">
        <v>845</v>
      </c>
      <c r="C446" s="54" t="s">
        <v>846</v>
      </c>
      <c r="D446" s="32" t="s">
        <v>847</v>
      </c>
      <c r="E446" s="64" t="s">
        <v>848</v>
      </c>
      <c r="F446" s="54" t="s">
        <v>16</v>
      </c>
      <c r="G446" s="63" t="s">
        <v>259</v>
      </c>
      <c r="H446" s="63" t="s">
        <v>286</v>
      </c>
      <c r="I446" s="54">
        <v>4</v>
      </c>
      <c r="J446" s="55">
        <v>42388</v>
      </c>
      <c r="K446" s="55">
        <v>42500</v>
      </c>
    </row>
    <row r="447" spans="1:11" ht="57" x14ac:dyDescent="0.25">
      <c r="A447" s="54"/>
      <c r="B447" s="56"/>
      <c r="C447" s="54"/>
      <c r="D447" s="32" t="s">
        <v>254</v>
      </c>
      <c r="E447" s="64"/>
      <c r="F447" s="54"/>
      <c r="G447" s="63"/>
      <c r="H447" s="63"/>
      <c r="I447" s="54"/>
      <c r="J447" s="55"/>
      <c r="K447" s="55"/>
    </row>
    <row r="448" spans="1:11" ht="42.75" customHeight="1" x14ac:dyDescent="0.25">
      <c r="A448" s="58"/>
      <c r="B448" s="59"/>
      <c r="C448" s="58"/>
      <c r="D448" s="40"/>
      <c r="E448" s="61"/>
      <c r="F448" s="58"/>
      <c r="G448" s="60"/>
      <c r="H448" s="60"/>
      <c r="I448" s="58"/>
      <c r="J448" s="62"/>
      <c r="K448" s="62"/>
    </row>
    <row r="449" spans="1:11" x14ac:dyDescent="0.25">
      <c r="A449" s="58"/>
      <c r="B449" s="59"/>
      <c r="C449" s="58"/>
      <c r="D449" s="40"/>
      <c r="E449" s="61"/>
      <c r="F449" s="58"/>
      <c r="G449" s="60"/>
      <c r="H449" s="60"/>
      <c r="I449" s="58"/>
      <c r="J449" s="62"/>
      <c r="K449" s="62"/>
    </row>
    <row r="450" spans="1:11" x14ac:dyDescent="0.25">
      <c r="A450" s="54"/>
      <c r="B450" s="56"/>
      <c r="C450" s="54"/>
      <c r="D450" s="32"/>
      <c r="E450" s="57"/>
      <c r="F450" s="54"/>
      <c r="G450" s="63"/>
      <c r="H450" s="63"/>
      <c r="I450" s="54"/>
      <c r="J450" s="55"/>
      <c r="K450" s="55"/>
    </row>
    <row r="451" spans="1:11" x14ac:dyDescent="0.25">
      <c r="A451" s="54"/>
      <c r="B451" s="56"/>
      <c r="C451" s="54"/>
      <c r="D451" s="32"/>
      <c r="E451" s="57"/>
      <c r="F451" s="54"/>
      <c r="G451" s="63"/>
      <c r="H451" s="63"/>
      <c r="I451" s="54"/>
      <c r="J451" s="55"/>
      <c r="K451" s="55"/>
    </row>
    <row r="452" spans="1:11" ht="42.75" customHeight="1" x14ac:dyDescent="0.25">
      <c r="A452" s="58"/>
      <c r="B452" s="59"/>
      <c r="C452" s="58"/>
      <c r="D452" s="40"/>
      <c r="E452" s="61"/>
      <c r="F452" s="58"/>
      <c r="G452" s="60"/>
      <c r="H452" s="60"/>
      <c r="I452" s="58"/>
      <c r="J452" s="62"/>
      <c r="K452" s="62"/>
    </row>
    <row r="453" spans="1:11" x14ac:dyDescent="0.25">
      <c r="A453" s="58"/>
      <c r="B453" s="59"/>
      <c r="C453" s="58"/>
      <c r="D453" s="40"/>
      <c r="E453" s="61"/>
      <c r="F453" s="58"/>
      <c r="G453" s="60"/>
      <c r="H453" s="60"/>
      <c r="I453" s="58"/>
      <c r="J453" s="62"/>
      <c r="K453" s="62"/>
    </row>
    <row r="454" spans="1:11" x14ac:dyDescent="0.25">
      <c r="A454" s="54"/>
      <c r="B454" s="56"/>
      <c r="C454" s="54"/>
      <c r="D454" s="32"/>
      <c r="E454" s="57"/>
      <c r="F454" s="54"/>
      <c r="G454" s="63"/>
      <c r="H454" s="63"/>
      <c r="I454" s="54"/>
      <c r="J454" s="55"/>
      <c r="K454" s="55"/>
    </row>
    <row r="455" spans="1:11" x14ac:dyDescent="0.25">
      <c r="A455" s="54"/>
      <c r="B455" s="56"/>
      <c r="C455" s="54"/>
      <c r="D455" s="32"/>
      <c r="E455" s="57"/>
      <c r="F455" s="54"/>
      <c r="G455" s="63"/>
      <c r="H455" s="63"/>
      <c r="I455" s="54"/>
      <c r="J455" s="55"/>
      <c r="K455" s="55"/>
    </row>
    <row r="456" spans="1:11" ht="86.25" thickBot="1" x14ac:dyDescent="0.3">
      <c r="A456" s="21"/>
      <c r="B456" s="22" t="s">
        <v>850</v>
      </c>
      <c r="C456" s="21" t="s">
        <v>851</v>
      </c>
      <c r="D456" s="23" t="s">
        <v>849</v>
      </c>
      <c r="E456" s="24">
        <v>42453</v>
      </c>
      <c r="F456" s="21" t="s">
        <v>26</v>
      </c>
      <c r="G456" s="23" t="s">
        <v>852</v>
      </c>
      <c r="H456" s="23" t="s">
        <v>262</v>
      </c>
      <c r="I456" s="21">
        <v>4</v>
      </c>
      <c r="J456" s="25">
        <v>42388</v>
      </c>
      <c r="K456" s="25">
        <v>42500</v>
      </c>
    </row>
    <row r="457" spans="1:11" ht="99.75" x14ac:dyDescent="0.25">
      <c r="A457" s="35" t="s">
        <v>853</v>
      </c>
      <c r="B457" s="33" t="s">
        <v>854</v>
      </c>
      <c r="C457" s="32" t="s">
        <v>855</v>
      </c>
      <c r="D457" s="36">
        <v>42515</v>
      </c>
      <c r="E457" s="33" t="s">
        <v>26</v>
      </c>
      <c r="F457" s="32" t="s">
        <v>432</v>
      </c>
      <c r="G457" s="32" t="s">
        <v>308</v>
      </c>
      <c r="H457" s="33">
        <v>4</v>
      </c>
      <c r="I457" s="34">
        <v>42388</v>
      </c>
      <c r="J457" s="34">
        <v>42500</v>
      </c>
      <c r="K457" s="3"/>
    </row>
    <row r="458" spans="1:11" ht="71.25" x14ac:dyDescent="0.25">
      <c r="A458" s="38"/>
      <c r="B458" s="39" t="s">
        <v>856</v>
      </c>
      <c r="C458" s="38" t="s">
        <v>854</v>
      </c>
      <c r="D458" s="40" t="s">
        <v>855</v>
      </c>
      <c r="E458" s="43">
        <v>42425</v>
      </c>
      <c r="F458" s="38" t="s">
        <v>26</v>
      </c>
      <c r="G458" s="40" t="s">
        <v>857</v>
      </c>
      <c r="H458" s="40" t="s">
        <v>286</v>
      </c>
      <c r="I458" s="38">
        <v>4</v>
      </c>
      <c r="J458" s="42">
        <v>42388</v>
      </c>
      <c r="K458" s="42">
        <v>42500</v>
      </c>
    </row>
    <row r="459" spans="1:11" ht="71.25" x14ac:dyDescent="0.25">
      <c r="A459" s="33"/>
      <c r="B459" s="35" t="s">
        <v>858</v>
      </c>
      <c r="C459" s="33" t="s">
        <v>859</v>
      </c>
      <c r="D459" s="32" t="s">
        <v>860</v>
      </c>
      <c r="E459" s="36">
        <v>42698</v>
      </c>
      <c r="F459" s="33" t="s">
        <v>26</v>
      </c>
      <c r="G459" s="32" t="s">
        <v>861</v>
      </c>
      <c r="H459" s="32" t="s">
        <v>160</v>
      </c>
      <c r="I459" s="33">
        <v>4</v>
      </c>
      <c r="J459" s="34">
        <v>42388</v>
      </c>
      <c r="K459" s="34">
        <v>42500</v>
      </c>
    </row>
    <row r="460" spans="1:11" ht="71.25" x14ac:dyDescent="0.25">
      <c r="A460" s="38"/>
      <c r="B460" s="39" t="s">
        <v>862</v>
      </c>
      <c r="C460" s="38" t="s">
        <v>859</v>
      </c>
      <c r="D460" s="40" t="s">
        <v>860</v>
      </c>
      <c r="E460" s="43">
        <v>42545</v>
      </c>
      <c r="F460" s="38" t="s">
        <v>26</v>
      </c>
      <c r="G460" s="40" t="s">
        <v>863</v>
      </c>
      <c r="H460" s="40" t="s">
        <v>160</v>
      </c>
      <c r="I460" s="38">
        <v>4</v>
      </c>
      <c r="J460" s="42">
        <v>42388</v>
      </c>
      <c r="K460" s="42">
        <v>42500</v>
      </c>
    </row>
    <row r="461" spans="1:11" ht="71.25" x14ac:dyDescent="0.25">
      <c r="A461" s="33"/>
      <c r="B461" s="35" t="s">
        <v>864</v>
      </c>
      <c r="C461" s="33" t="s">
        <v>859</v>
      </c>
      <c r="D461" s="32" t="s">
        <v>865</v>
      </c>
      <c r="E461" s="36">
        <v>42393</v>
      </c>
      <c r="F461" s="33" t="s">
        <v>26</v>
      </c>
      <c r="G461" s="32" t="s">
        <v>866</v>
      </c>
      <c r="H461" s="32" t="s">
        <v>130</v>
      </c>
      <c r="I461" s="33">
        <v>4</v>
      </c>
      <c r="J461" s="34">
        <v>42388</v>
      </c>
      <c r="K461" s="34">
        <v>42500</v>
      </c>
    </row>
    <row r="462" spans="1:11" ht="71.25" x14ac:dyDescent="0.25">
      <c r="A462" s="38"/>
      <c r="B462" s="39" t="s">
        <v>867</v>
      </c>
      <c r="C462" s="38" t="s">
        <v>868</v>
      </c>
      <c r="D462" s="40" t="s">
        <v>865</v>
      </c>
      <c r="E462" s="43">
        <v>42688</v>
      </c>
      <c r="F462" s="38" t="s">
        <v>16</v>
      </c>
      <c r="G462" s="40" t="s">
        <v>869</v>
      </c>
      <c r="H462" s="40" t="s">
        <v>130</v>
      </c>
      <c r="I462" s="38">
        <v>4</v>
      </c>
      <c r="J462" s="42">
        <v>42388</v>
      </c>
      <c r="K462" s="42">
        <v>42500</v>
      </c>
    </row>
    <row r="463" spans="1:11" ht="71.25" x14ac:dyDescent="0.25">
      <c r="A463" s="33"/>
      <c r="B463" s="35" t="s">
        <v>870</v>
      </c>
      <c r="C463" s="33" t="s">
        <v>871</v>
      </c>
      <c r="D463" s="32" t="s">
        <v>865</v>
      </c>
      <c r="E463" s="37" t="s">
        <v>872</v>
      </c>
      <c r="F463" s="33" t="s">
        <v>31</v>
      </c>
      <c r="G463" s="32" t="s">
        <v>873</v>
      </c>
      <c r="H463" s="32" t="s">
        <v>130</v>
      </c>
      <c r="I463" s="33">
        <v>4</v>
      </c>
      <c r="J463" s="34">
        <v>42388</v>
      </c>
      <c r="K463" s="34">
        <v>42500</v>
      </c>
    </row>
    <row r="464" spans="1:11" ht="71.25" x14ac:dyDescent="0.25">
      <c r="A464" s="38"/>
      <c r="B464" s="39" t="s">
        <v>659</v>
      </c>
      <c r="C464" s="38" t="s">
        <v>660</v>
      </c>
      <c r="D464" s="40" t="s">
        <v>661</v>
      </c>
      <c r="E464" s="41">
        <f>-1/20</f>
        <v>-0.05</v>
      </c>
      <c r="F464" s="38" t="s">
        <v>31</v>
      </c>
      <c r="G464" s="40" t="s">
        <v>662</v>
      </c>
      <c r="H464" s="40" t="s">
        <v>160</v>
      </c>
      <c r="I464" s="38">
        <v>4</v>
      </c>
      <c r="J464" s="42">
        <v>42388</v>
      </c>
      <c r="K464" s="42">
        <v>42500</v>
      </c>
    </row>
    <row r="465" spans="1:15" ht="71.25" x14ac:dyDescent="0.25">
      <c r="A465" s="33"/>
      <c r="B465" s="35" t="s">
        <v>663</v>
      </c>
      <c r="C465" s="33" t="s">
        <v>660</v>
      </c>
      <c r="D465" s="32" t="s">
        <v>661</v>
      </c>
      <c r="E465" s="36">
        <v>42420</v>
      </c>
      <c r="F465" s="33" t="s">
        <v>26</v>
      </c>
      <c r="G465" s="32" t="s">
        <v>664</v>
      </c>
      <c r="H465" s="32" t="s">
        <v>160</v>
      </c>
      <c r="I465" s="33">
        <v>4</v>
      </c>
      <c r="J465" s="34">
        <v>42388</v>
      </c>
      <c r="K465" s="34">
        <v>42500</v>
      </c>
    </row>
    <row r="466" spans="1:15" ht="71.25" x14ac:dyDescent="0.25">
      <c r="A466" s="38"/>
      <c r="B466" s="39" t="s">
        <v>149</v>
      </c>
      <c r="C466" s="38" t="s">
        <v>150</v>
      </c>
      <c r="D466" s="40" t="s">
        <v>151</v>
      </c>
      <c r="E466" s="43">
        <v>42537</v>
      </c>
      <c r="F466" s="38" t="s">
        <v>16</v>
      </c>
      <c r="G466" s="40" t="s">
        <v>152</v>
      </c>
      <c r="H466" s="40" t="s">
        <v>130</v>
      </c>
      <c r="I466" s="38">
        <v>4</v>
      </c>
      <c r="J466" s="42">
        <v>42388</v>
      </c>
      <c r="K466" s="42">
        <v>42500</v>
      </c>
    </row>
    <row r="467" spans="1:15" ht="71.25" x14ac:dyDescent="0.25">
      <c r="A467" s="33"/>
      <c r="B467" s="35" t="s">
        <v>874</v>
      </c>
      <c r="C467" s="33" t="s">
        <v>868</v>
      </c>
      <c r="D467" s="32" t="s">
        <v>865</v>
      </c>
      <c r="E467" s="37">
        <f>-4/8</f>
        <v>-0.5</v>
      </c>
      <c r="F467" s="33" t="s">
        <v>31</v>
      </c>
      <c r="G467" s="32" t="s">
        <v>869</v>
      </c>
      <c r="H467" s="32" t="s">
        <v>130</v>
      </c>
      <c r="I467" s="33">
        <v>4</v>
      </c>
      <c r="J467" s="34">
        <v>42388</v>
      </c>
      <c r="K467" s="34">
        <v>42500</v>
      </c>
    </row>
    <row r="468" spans="1:15" ht="71.25" x14ac:dyDescent="0.25">
      <c r="A468" s="38"/>
      <c r="B468" s="39" t="s">
        <v>875</v>
      </c>
      <c r="C468" s="38" t="s">
        <v>876</v>
      </c>
      <c r="D468" s="40" t="s">
        <v>461</v>
      </c>
      <c r="E468" s="43">
        <v>42405</v>
      </c>
      <c r="F468" s="38" t="s">
        <v>26</v>
      </c>
      <c r="G468" s="40" t="s">
        <v>465</v>
      </c>
      <c r="H468" s="40" t="s">
        <v>466</v>
      </c>
      <c r="I468" s="38">
        <v>4</v>
      </c>
      <c r="J468" s="42">
        <v>42388</v>
      </c>
      <c r="K468" s="42">
        <v>42500</v>
      </c>
    </row>
    <row r="469" spans="1:15" ht="72" thickBot="1" x14ac:dyDescent="0.3">
      <c r="A469" s="44"/>
      <c r="B469" s="45" t="s">
        <v>877</v>
      </c>
      <c r="C469" s="44" t="s">
        <v>878</v>
      </c>
      <c r="D469" s="46" t="s">
        <v>860</v>
      </c>
      <c r="E469" s="19">
        <v>42658</v>
      </c>
      <c r="F469" s="44" t="s">
        <v>16</v>
      </c>
      <c r="G469" s="46" t="s">
        <v>879</v>
      </c>
      <c r="H469" s="46" t="s">
        <v>6</v>
      </c>
      <c r="I469" s="44">
        <v>4</v>
      </c>
      <c r="J469" s="48">
        <v>42388</v>
      </c>
      <c r="K469" s="48">
        <v>42500</v>
      </c>
      <c r="O469">
        <v>14</v>
      </c>
    </row>
    <row r="470" spans="1:15" ht="99.75" x14ac:dyDescent="0.25">
      <c r="A470" s="35" t="s">
        <v>880</v>
      </c>
      <c r="B470" s="33" t="s">
        <v>881</v>
      </c>
      <c r="C470" s="32" t="s">
        <v>174</v>
      </c>
      <c r="D470" s="37" t="s">
        <v>882</v>
      </c>
      <c r="E470" s="33" t="s">
        <v>16</v>
      </c>
      <c r="F470" s="32" t="s">
        <v>220</v>
      </c>
      <c r="G470" s="32" t="s">
        <v>774</v>
      </c>
      <c r="H470" s="33">
        <v>4</v>
      </c>
      <c r="I470" s="34">
        <v>42388</v>
      </c>
      <c r="J470" s="34">
        <v>42500</v>
      </c>
      <c r="K470" s="3"/>
    </row>
    <row r="471" spans="1:15" ht="71.25" x14ac:dyDescent="0.25">
      <c r="A471" s="38"/>
      <c r="B471" s="39" t="s">
        <v>883</v>
      </c>
      <c r="C471" s="38" t="s">
        <v>884</v>
      </c>
      <c r="D471" s="40" t="s">
        <v>174</v>
      </c>
      <c r="E471" s="43">
        <v>42729</v>
      </c>
      <c r="F471" s="38" t="s">
        <v>16</v>
      </c>
      <c r="G471" s="40" t="s">
        <v>190</v>
      </c>
      <c r="H471" s="40" t="s">
        <v>183</v>
      </c>
      <c r="I471" s="38">
        <v>0</v>
      </c>
      <c r="J471" s="42">
        <v>42388</v>
      </c>
      <c r="K471" s="42">
        <v>42500</v>
      </c>
    </row>
    <row r="472" spans="1:15" ht="71.25" x14ac:dyDescent="0.25">
      <c r="A472" s="33"/>
      <c r="B472" s="35" t="s">
        <v>885</v>
      </c>
      <c r="C472" s="33" t="s">
        <v>884</v>
      </c>
      <c r="D472" s="32" t="s">
        <v>174</v>
      </c>
      <c r="E472" s="37" t="s">
        <v>886</v>
      </c>
      <c r="F472" s="33" t="s">
        <v>16</v>
      </c>
      <c r="G472" s="32" t="s">
        <v>209</v>
      </c>
      <c r="H472" s="32" t="s">
        <v>183</v>
      </c>
      <c r="I472" s="33">
        <v>0</v>
      </c>
      <c r="J472" s="34">
        <v>42388</v>
      </c>
      <c r="K472" s="34">
        <v>42500</v>
      </c>
      <c r="N472" s="52">
        <v>1</v>
      </c>
    </row>
    <row r="473" spans="1:15" ht="71.25" x14ac:dyDescent="0.25">
      <c r="A473" s="38"/>
      <c r="B473" s="39" t="s">
        <v>887</v>
      </c>
      <c r="C473" s="38" t="s">
        <v>888</v>
      </c>
      <c r="D473" s="40" t="s">
        <v>889</v>
      </c>
      <c r="E473" s="41" t="s">
        <v>890</v>
      </c>
      <c r="F473" s="38" t="s">
        <v>16</v>
      </c>
      <c r="G473" s="40" t="s">
        <v>225</v>
      </c>
      <c r="H473" s="40" t="s">
        <v>774</v>
      </c>
      <c r="I473" s="38">
        <v>4</v>
      </c>
      <c r="J473" s="42">
        <v>42388</v>
      </c>
      <c r="K473" s="42">
        <v>42500</v>
      </c>
    </row>
    <row r="474" spans="1:15" ht="71.25" x14ac:dyDescent="0.25">
      <c r="A474" s="33"/>
      <c r="B474" s="35" t="s">
        <v>891</v>
      </c>
      <c r="C474" s="33" t="s">
        <v>892</v>
      </c>
      <c r="D474" s="32" t="s">
        <v>180</v>
      </c>
      <c r="E474" s="37" t="s">
        <v>136</v>
      </c>
      <c r="F474" s="33" t="s">
        <v>16</v>
      </c>
      <c r="G474" s="32" t="s">
        <v>212</v>
      </c>
      <c r="H474" s="32" t="s">
        <v>183</v>
      </c>
      <c r="I474" s="33">
        <v>0</v>
      </c>
      <c r="J474" s="34">
        <v>42388</v>
      </c>
      <c r="K474" s="34">
        <v>42500</v>
      </c>
    </row>
    <row r="475" spans="1:15" ht="71.25" x14ac:dyDescent="0.25">
      <c r="A475" s="38"/>
      <c r="B475" s="39" t="s">
        <v>893</v>
      </c>
      <c r="C475" s="38" t="s">
        <v>892</v>
      </c>
      <c r="D475" s="40" t="s">
        <v>894</v>
      </c>
      <c r="E475" s="43">
        <v>42515</v>
      </c>
      <c r="F475" s="38" t="s">
        <v>16</v>
      </c>
      <c r="G475" s="40" t="s">
        <v>216</v>
      </c>
      <c r="H475" s="40" t="s">
        <v>183</v>
      </c>
      <c r="I475" s="38">
        <v>0</v>
      </c>
      <c r="J475" s="42">
        <v>42388</v>
      </c>
      <c r="K475" s="42">
        <v>42500</v>
      </c>
      <c r="N475" s="52">
        <v>1</v>
      </c>
    </row>
    <row r="476" spans="1:15" ht="85.5" x14ac:dyDescent="0.25">
      <c r="A476" s="54"/>
      <c r="B476" s="56" t="s">
        <v>895</v>
      </c>
      <c r="C476" s="54" t="s">
        <v>896</v>
      </c>
      <c r="D476" s="63" t="s">
        <v>889</v>
      </c>
      <c r="E476" s="57">
        <v>42734</v>
      </c>
      <c r="F476" s="54" t="s">
        <v>16</v>
      </c>
      <c r="G476" s="32" t="s">
        <v>897</v>
      </c>
      <c r="H476" s="32" t="s">
        <v>367</v>
      </c>
      <c r="I476" s="54">
        <v>4</v>
      </c>
      <c r="J476" s="55">
        <v>42388</v>
      </c>
      <c r="K476" s="55">
        <v>42500</v>
      </c>
    </row>
    <row r="477" spans="1:15" ht="85.5" x14ac:dyDescent="0.25">
      <c r="A477" s="54"/>
      <c r="B477" s="56"/>
      <c r="C477" s="54"/>
      <c r="D477" s="63"/>
      <c r="E477" s="57"/>
      <c r="F477" s="54"/>
      <c r="G477" s="32" t="s">
        <v>898</v>
      </c>
      <c r="H477" s="32" t="s">
        <v>367</v>
      </c>
      <c r="I477" s="54"/>
      <c r="J477" s="55"/>
      <c r="K477" s="55"/>
    </row>
    <row r="478" spans="1:15" ht="71.25" x14ac:dyDescent="0.25">
      <c r="A478" s="58"/>
      <c r="B478" s="59" t="s">
        <v>899</v>
      </c>
      <c r="C478" s="58" t="s">
        <v>900</v>
      </c>
      <c r="D478" s="60" t="s">
        <v>894</v>
      </c>
      <c r="E478" s="65" t="s">
        <v>704</v>
      </c>
      <c r="F478" s="58" t="s">
        <v>16</v>
      </c>
      <c r="G478" s="40" t="s">
        <v>901</v>
      </c>
      <c r="H478" s="40" t="s">
        <v>903</v>
      </c>
      <c r="I478" s="58">
        <v>4</v>
      </c>
      <c r="J478" s="62">
        <v>42388</v>
      </c>
      <c r="K478" s="62">
        <v>42500</v>
      </c>
    </row>
    <row r="479" spans="1:15" ht="71.25" x14ac:dyDescent="0.25">
      <c r="A479" s="58"/>
      <c r="B479" s="59"/>
      <c r="C479" s="58"/>
      <c r="D479" s="60"/>
      <c r="E479" s="65"/>
      <c r="F479" s="58"/>
      <c r="G479" s="40" t="s">
        <v>902</v>
      </c>
      <c r="H479" s="40" t="s">
        <v>903</v>
      </c>
      <c r="I479" s="58"/>
      <c r="J479" s="62"/>
      <c r="K479" s="62"/>
    </row>
    <row r="480" spans="1:15" ht="71.25" x14ac:dyDescent="0.25">
      <c r="A480" s="54"/>
      <c r="B480" s="56" t="s">
        <v>904</v>
      </c>
      <c r="C480" s="54" t="s">
        <v>905</v>
      </c>
      <c r="D480" s="32" t="s">
        <v>180</v>
      </c>
      <c r="E480" s="64" t="s">
        <v>836</v>
      </c>
      <c r="F480" s="54" t="s">
        <v>16</v>
      </c>
      <c r="G480" s="32" t="s">
        <v>907</v>
      </c>
      <c r="H480" s="32" t="s">
        <v>903</v>
      </c>
      <c r="I480" s="54">
        <v>4</v>
      </c>
      <c r="J480" s="55">
        <v>42388</v>
      </c>
      <c r="K480" s="55">
        <v>42500</v>
      </c>
    </row>
    <row r="481" spans="1:11" ht="71.25" x14ac:dyDescent="0.25">
      <c r="A481" s="54"/>
      <c r="B481" s="56"/>
      <c r="C481" s="54"/>
      <c r="D481" s="32" t="s">
        <v>906</v>
      </c>
      <c r="E481" s="64"/>
      <c r="F481" s="54"/>
      <c r="G481" s="32" t="s">
        <v>908</v>
      </c>
      <c r="H481" s="32" t="s">
        <v>903</v>
      </c>
      <c r="I481" s="54"/>
      <c r="J481" s="55"/>
      <c r="K481" s="55"/>
    </row>
    <row r="482" spans="1:11" ht="71.25" x14ac:dyDescent="0.25">
      <c r="A482" s="38"/>
      <c r="B482" s="39" t="s">
        <v>909</v>
      </c>
      <c r="C482" s="38" t="s">
        <v>910</v>
      </c>
      <c r="D482" s="40" t="s">
        <v>894</v>
      </c>
      <c r="E482" s="43">
        <v>42694</v>
      </c>
      <c r="F482" s="38" t="s">
        <v>16</v>
      </c>
      <c r="G482" s="40" t="s">
        <v>220</v>
      </c>
      <c r="H482" s="40" t="s">
        <v>763</v>
      </c>
      <c r="I482" s="38">
        <v>4</v>
      </c>
      <c r="J482" s="42">
        <v>42388</v>
      </c>
      <c r="K482" s="42">
        <v>42500</v>
      </c>
    </row>
    <row r="483" spans="1:11" ht="71.25" x14ac:dyDescent="0.25">
      <c r="A483" s="33"/>
      <c r="B483" s="35" t="s">
        <v>911</v>
      </c>
      <c r="C483" s="33" t="s">
        <v>912</v>
      </c>
      <c r="D483" s="32" t="s">
        <v>906</v>
      </c>
      <c r="E483" s="37" t="s">
        <v>501</v>
      </c>
      <c r="F483" s="33" t="s">
        <v>16</v>
      </c>
      <c r="G483" s="32" t="s">
        <v>794</v>
      </c>
      <c r="H483" s="32" t="s">
        <v>244</v>
      </c>
      <c r="I483" s="33">
        <v>4</v>
      </c>
      <c r="J483" s="34">
        <v>42388</v>
      </c>
      <c r="K483" s="34">
        <v>42500</v>
      </c>
    </row>
    <row r="484" spans="1:11" ht="72" thickBot="1" x14ac:dyDescent="0.3">
      <c r="A484" s="21"/>
      <c r="B484" s="22" t="s">
        <v>913</v>
      </c>
      <c r="C484" s="21" t="s">
        <v>914</v>
      </c>
      <c r="D484" s="23" t="s">
        <v>180</v>
      </c>
      <c r="E484" s="26" t="s">
        <v>821</v>
      </c>
      <c r="F484" s="21" t="s">
        <v>16</v>
      </c>
      <c r="G484" s="23" t="s">
        <v>236</v>
      </c>
      <c r="H484" s="23" t="s">
        <v>763</v>
      </c>
      <c r="I484" s="21">
        <v>4</v>
      </c>
      <c r="J484" s="25">
        <v>42388</v>
      </c>
      <c r="K484" s="25">
        <v>42500</v>
      </c>
    </row>
    <row r="485" spans="1:11" ht="85.5" x14ac:dyDescent="0.25">
      <c r="A485" s="35" t="s">
        <v>915</v>
      </c>
      <c r="B485" s="33" t="s">
        <v>916</v>
      </c>
      <c r="C485" s="32" t="s">
        <v>917</v>
      </c>
      <c r="D485" s="37">
        <f>-1/25</f>
        <v>-0.04</v>
      </c>
      <c r="E485" s="33" t="s">
        <v>31</v>
      </c>
      <c r="F485" s="32" t="s">
        <v>405</v>
      </c>
      <c r="G485" s="32" t="s">
        <v>38</v>
      </c>
      <c r="H485" s="33">
        <v>4</v>
      </c>
      <c r="I485" s="34">
        <v>42388</v>
      </c>
      <c r="J485" s="34">
        <v>42500</v>
      </c>
      <c r="K485" s="3"/>
    </row>
    <row r="486" spans="1:11" ht="57" x14ac:dyDescent="0.25">
      <c r="A486" s="38"/>
      <c r="B486" s="39" t="s">
        <v>918</v>
      </c>
      <c r="C486" s="38" t="s">
        <v>916</v>
      </c>
      <c r="D486" s="40" t="s">
        <v>917</v>
      </c>
      <c r="E486" s="43">
        <v>42485</v>
      </c>
      <c r="F486" s="38" t="s">
        <v>26</v>
      </c>
      <c r="G486" s="40" t="s">
        <v>919</v>
      </c>
      <c r="H486" s="40" t="s">
        <v>38</v>
      </c>
      <c r="I486" s="38">
        <v>4</v>
      </c>
      <c r="J486" s="42">
        <v>42388</v>
      </c>
      <c r="K486" s="42">
        <v>42500</v>
      </c>
    </row>
    <row r="487" spans="1:11" ht="71.25" x14ac:dyDescent="0.25">
      <c r="A487" s="33"/>
      <c r="B487" s="35" t="s">
        <v>920</v>
      </c>
      <c r="C487" s="33" t="s">
        <v>921</v>
      </c>
      <c r="D487" s="32" t="s">
        <v>442</v>
      </c>
      <c r="E487" s="37" t="s">
        <v>381</v>
      </c>
      <c r="F487" s="33" t="s">
        <v>31</v>
      </c>
      <c r="G487" s="32" t="s">
        <v>502</v>
      </c>
      <c r="H487" s="32" t="s">
        <v>33</v>
      </c>
      <c r="I487" s="33">
        <v>4</v>
      </c>
      <c r="J487" s="34">
        <v>42388</v>
      </c>
      <c r="K487" s="34">
        <v>42500</v>
      </c>
    </row>
    <row r="488" spans="1:11" ht="71.25" x14ac:dyDescent="0.25">
      <c r="A488" s="38"/>
      <c r="B488" s="39" t="s">
        <v>922</v>
      </c>
      <c r="C488" s="38" t="s">
        <v>921</v>
      </c>
      <c r="D488" s="40" t="s">
        <v>447</v>
      </c>
      <c r="E488" s="43">
        <v>42602</v>
      </c>
      <c r="F488" s="38" t="s">
        <v>16</v>
      </c>
      <c r="G488" s="40" t="s">
        <v>923</v>
      </c>
      <c r="H488" s="40" t="s">
        <v>396</v>
      </c>
      <c r="I488" s="38">
        <v>4</v>
      </c>
      <c r="J488" s="42">
        <v>42388</v>
      </c>
      <c r="K488" s="42">
        <v>42500</v>
      </c>
    </row>
    <row r="489" spans="1:11" ht="57" x14ac:dyDescent="0.25">
      <c r="A489" s="33"/>
      <c r="B489" s="35" t="s">
        <v>433</v>
      </c>
      <c r="C489" s="33" t="s">
        <v>434</v>
      </c>
      <c r="D489" s="32" t="s">
        <v>435</v>
      </c>
      <c r="E489" s="37">
        <f>-1/20</f>
        <v>-0.05</v>
      </c>
      <c r="F489" s="33" t="s">
        <v>31</v>
      </c>
      <c r="G489" s="32" t="s">
        <v>436</v>
      </c>
      <c r="H489" s="32" t="s">
        <v>38</v>
      </c>
      <c r="I489" s="33">
        <v>4</v>
      </c>
      <c r="J489" s="34">
        <v>42388</v>
      </c>
      <c r="K489" s="34">
        <v>42500</v>
      </c>
    </row>
    <row r="490" spans="1:11" ht="85.5" x14ac:dyDescent="0.25">
      <c r="A490" s="38"/>
      <c r="B490" s="39" t="s">
        <v>437</v>
      </c>
      <c r="C490" s="38" t="s">
        <v>438</v>
      </c>
      <c r="D490" s="40" t="s">
        <v>439</v>
      </c>
      <c r="E490" s="43">
        <v>42482</v>
      </c>
      <c r="F490" s="38" t="s">
        <v>26</v>
      </c>
      <c r="G490" s="40" t="s">
        <v>440</v>
      </c>
      <c r="H490" s="40" t="s">
        <v>396</v>
      </c>
      <c r="I490" s="38">
        <v>4</v>
      </c>
      <c r="J490" s="42">
        <v>42388</v>
      </c>
      <c r="K490" s="42">
        <v>42500</v>
      </c>
    </row>
    <row r="491" spans="1:11" ht="71.25" x14ac:dyDescent="0.25">
      <c r="A491" s="33"/>
      <c r="B491" s="35" t="s">
        <v>441</v>
      </c>
      <c r="C491" s="33" t="s">
        <v>438</v>
      </c>
      <c r="D491" s="32" t="s">
        <v>442</v>
      </c>
      <c r="E491" s="36">
        <v>42449</v>
      </c>
      <c r="F491" s="33" t="s">
        <v>26</v>
      </c>
      <c r="G491" s="32" t="s">
        <v>443</v>
      </c>
      <c r="H491" s="32" t="s">
        <v>18</v>
      </c>
      <c r="I491" s="33">
        <v>4</v>
      </c>
      <c r="J491" s="34">
        <v>42388</v>
      </c>
      <c r="K491" s="34">
        <v>42500</v>
      </c>
    </row>
    <row r="492" spans="1:11" ht="71.25" x14ac:dyDescent="0.25">
      <c r="A492" s="38"/>
      <c r="B492" s="39" t="s">
        <v>924</v>
      </c>
      <c r="C492" s="38" t="s">
        <v>438</v>
      </c>
      <c r="D492" s="40" t="s">
        <v>439</v>
      </c>
      <c r="E492" s="43">
        <v>42660</v>
      </c>
      <c r="F492" s="38" t="s">
        <v>16</v>
      </c>
      <c r="G492" s="40" t="s">
        <v>925</v>
      </c>
      <c r="H492" s="40" t="s">
        <v>428</v>
      </c>
      <c r="I492" s="38">
        <v>4</v>
      </c>
      <c r="J492" s="42">
        <v>42388</v>
      </c>
      <c r="K492" s="42">
        <v>42500</v>
      </c>
    </row>
    <row r="493" spans="1:11" x14ac:dyDescent="0.25">
      <c r="A493" s="33"/>
      <c r="B493" s="35"/>
      <c r="C493" s="33"/>
      <c r="D493" s="32"/>
      <c r="E493" s="36"/>
      <c r="F493" s="33"/>
      <c r="G493" s="32"/>
      <c r="H493" s="32"/>
      <c r="I493" s="33"/>
      <c r="J493" s="34"/>
      <c r="K493" s="34"/>
    </row>
    <row r="494" spans="1:11" ht="71.25" x14ac:dyDescent="0.25">
      <c r="A494" s="38"/>
      <c r="B494" s="39" t="s">
        <v>445</v>
      </c>
      <c r="C494" s="38" t="s">
        <v>446</v>
      </c>
      <c r="D494" s="40" t="s">
        <v>447</v>
      </c>
      <c r="E494" s="43">
        <v>42420</v>
      </c>
      <c r="F494" s="38" t="s">
        <v>26</v>
      </c>
      <c r="G494" s="40" t="s">
        <v>448</v>
      </c>
      <c r="H494" s="40" t="s">
        <v>396</v>
      </c>
      <c r="I494" s="38">
        <v>4</v>
      </c>
      <c r="J494" s="42">
        <v>42388</v>
      </c>
      <c r="K494" s="42">
        <v>42500</v>
      </c>
    </row>
    <row r="495" spans="1:11" ht="71.25" x14ac:dyDescent="0.25">
      <c r="A495" s="33"/>
      <c r="B495" s="35" t="s">
        <v>449</v>
      </c>
      <c r="C495" s="33" t="s">
        <v>450</v>
      </c>
      <c r="D495" s="32" t="s">
        <v>451</v>
      </c>
      <c r="E495" s="37">
        <f>-8/18</f>
        <v>-0.44444444444444442</v>
      </c>
      <c r="F495" s="33" t="s">
        <v>31</v>
      </c>
      <c r="G495" s="32" t="s">
        <v>265</v>
      </c>
      <c r="H495" s="32" t="s">
        <v>452</v>
      </c>
      <c r="I495" s="33">
        <v>4</v>
      </c>
      <c r="J495" s="34">
        <v>42388</v>
      </c>
      <c r="K495" s="34">
        <v>42500</v>
      </c>
    </row>
    <row r="496" spans="1:11" ht="71.25" x14ac:dyDescent="0.25">
      <c r="A496" s="38"/>
      <c r="B496" s="39" t="s">
        <v>926</v>
      </c>
      <c r="C496" s="38" t="s">
        <v>927</v>
      </c>
      <c r="D496" s="40" t="s">
        <v>435</v>
      </c>
      <c r="E496" s="41">
        <f>-2/20</f>
        <v>-0.1</v>
      </c>
      <c r="F496" s="38" t="s">
        <v>31</v>
      </c>
      <c r="G496" s="40" t="s">
        <v>928</v>
      </c>
      <c r="H496" s="40" t="s">
        <v>396</v>
      </c>
      <c r="I496" s="38">
        <v>4</v>
      </c>
      <c r="J496" s="42">
        <v>42388</v>
      </c>
      <c r="K496" s="42">
        <v>42500</v>
      </c>
    </row>
    <row r="497" spans="1:11" ht="57" x14ac:dyDescent="0.25">
      <c r="A497" s="33"/>
      <c r="B497" s="35" t="s">
        <v>453</v>
      </c>
      <c r="C497" s="33" t="s">
        <v>454</v>
      </c>
      <c r="D497" s="32" t="s">
        <v>451</v>
      </c>
      <c r="E497" s="36">
        <v>42394</v>
      </c>
      <c r="F497" s="33" t="s">
        <v>26</v>
      </c>
      <c r="G497" s="32" t="s">
        <v>415</v>
      </c>
      <c r="H497" s="32" t="s">
        <v>33</v>
      </c>
      <c r="I497" s="33">
        <v>4</v>
      </c>
      <c r="J497" s="34">
        <v>42388</v>
      </c>
      <c r="K497" s="34">
        <v>42500</v>
      </c>
    </row>
    <row r="498" spans="1:11" ht="57" x14ac:dyDescent="0.25">
      <c r="A498" s="38"/>
      <c r="B498" s="39" t="s">
        <v>455</v>
      </c>
      <c r="C498" s="38" t="s">
        <v>456</v>
      </c>
      <c r="D498" s="40" t="s">
        <v>444</v>
      </c>
      <c r="E498" s="41" t="s">
        <v>457</v>
      </c>
      <c r="F498" s="38" t="s">
        <v>16</v>
      </c>
      <c r="G498" s="40" t="s">
        <v>458</v>
      </c>
      <c r="H498" s="40" t="s">
        <v>22</v>
      </c>
      <c r="I498" s="38">
        <v>4</v>
      </c>
      <c r="J498" s="42">
        <v>42388</v>
      </c>
      <c r="K498" s="42">
        <v>42500</v>
      </c>
    </row>
    <row r="499" spans="1:11" ht="71.25" x14ac:dyDescent="0.25">
      <c r="A499" s="33"/>
      <c r="B499" s="35" t="s">
        <v>929</v>
      </c>
      <c r="C499" s="33" t="s">
        <v>930</v>
      </c>
      <c r="D499" s="32" t="s">
        <v>439</v>
      </c>
      <c r="E499" s="36">
        <v>42539</v>
      </c>
      <c r="F499" s="33" t="s">
        <v>16</v>
      </c>
      <c r="G499" s="32" t="s">
        <v>931</v>
      </c>
      <c r="H499" s="32" t="s">
        <v>28</v>
      </c>
      <c r="I499" s="33">
        <v>4</v>
      </c>
      <c r="J499" s="34">
        <v>42388</v>
      </c>
      <c r="K499" s="34">
        <v>42500</v>
      </c>
    </row>
    <row r="500" spans="1:11" ht="85.5" x14ac:dyDescent="0.25">
      <c r="A500" s="38"/>
      <c r="B500" s="39" t="s">
        <v>932</v>
      </c>
      <c r="C500" s="38" t="s">
        <v>933</v>
      </c>
      <c r="D500" s="40" t="s">
        <v>451</v>
      </c>
      <c r="E500" s="43">
        <v>42480</v>
      </c>
      <c r="F500" s="38" t="s">
        <v>16</v>
      </c>
      <c r="G500" s="40" t="s">
        <v>934</v>
      </c>
      <c r="H500" s="40" t="s">
        <v>396</v>
      </c>
      <c r="I500" s="38">
        <v>4</v>
      </c>
      <c r="J500" s="42">
        <v>42388</v>
      </c>
      <c r="K500" s="42">
        <v>42500</v>
      </c>
    </row>
    <row r="501" spans="1:11" x14ac:dyDescent="0.25">
      <c r="A501" s="33"/>
      <c r="B501" s="35"/>
      <c r="C501" s="33"/>
      <c r="D501" s="32"/>
      <c r="E501" s="36"/>
      <c r="F501" s="33"/>
      <c r="G501" s="32"/>
      <c r="H501" s="32"/>
      <c r="I501" s="33"/>
      <c r="J501" s="34"/>
      <c r="K501" s="34"/>
    </row>
    <row r="502" spans="1:11" ht="85.5" x14ac:dyDescent="0.25">
      <c r="A502" s="38"/>
      <c r="B502" s="39" t="s">
        <v>459</v>
      </c>
      <c r="C502" s="38" t="s">
        <v>460</v>
      </c>
      <c r="D502" s="40" t="s">
        <v>461</v>
      </c>
      <c r="E502" s="43">
        <v>42387</v>
      </c>
      <c r="F502" s="38" t="s">
        <v>16</v>
      </c>
      <c r="G502" s="40" t="s">
        <v>462</v>
      </c>
      <c r="H502" s="40" t="s">
        <v>428</v>
      </c>
      <c r="I502" s="38">
        <v>4</v>
      </c>
      <c r="J502" s="42">
        <v>42388</v>
      </c>
      <c r="K502" s="42">
        <v>42500</v>
      </c>
    </row>
    <row r="503" spans="1:11" ht="71.25" x14ac:dyDescent="0.25">
      <c r="A503" s="33"/>
      <c r="B503" s="35" t="s">
        <v>935</v>
      </c>
      <c r="C503" s="33" t="s">
        <v>936</v>
      </c>
      <c r="D503" s="32" t="s">
        <v>442</v>
      </c>
      <c r="E503" s="37" t="s">
        <v>64</v>
      </c>
      <c r="F503" s="33" t="s">
        <v>31</v>
      </c>
      <c r="G503" s="32" t="s">
        <v>937</v>
      </c>
      <c r="H503" s="32" t="s">
        <v>466</v>
      </c>
      <c r="I503" s="33">
        <v>4</v>
      </c>
      <c r="J503" s="34">
        <v>42388</v>
      </c>
      <c r="K503" s="34">
        <v>42500</v>
      </c>
    </row>
    <row r="504" spans="1:11" ht="72" thickBot="1" x14ac:dyDescent="0.3">
      <c r="A504" s="21"/>
      <c r="B504" s="22" t="s">
        <v>463</v>
      </c>
      <c r="C504" s="21" t="s">
        <v>464</v>
      </c>
      <c r="D504" s="23" t="s">
        <v>461</v>
      </c>
      <c r="E504" s="24">
        <v>42441</v>
      </c>
      <c r="F504" s="21" t="s">
        <v>26</v>
      </c>
      <c r="G504" s="23" t="s">
        <v>465</v>
      </c>
      <c r="H504" s="23" t="s">
        <v>466</v>
      </c>
      <c r="I504" s="21">
        <v>4</v>
      </c>
      <c r="J504" s="25">
        <v>42388</v>
      </c>
      <c r="K504" s="25">
        <v>42500</v>
      </c>
    </row>
    <row r="505" spans="1:11" ht="99.75" x14ac:dyDescent="0.25">
      <c r="A505" s="35" t="s">
        <v>938</v>
      </c>
      <c r="B505" s="33" t="s">
        <v>939</v>
      </c>
      <c r="C505" s="32" t="s">
        <v>940</v>
      </c>
      <c r="D505" s="37">
        <f>-1/30</f>
        <v>-3.3333333333333333E-2</v>
      </c>
      <c r="E505" s="33" t="s">
        <v>31</v>
      </c>
      <c r="F505" s="32" t="s">
        <v>941</v>
      </c>
      <c r="G505" s="32" t="s">
        <v>261</v>
      </c>
      <c r="H505" s="33">
        <v>4</v>
      </c>
      <c r="I505" s="34">
        <v>42388</v>
      </c>
      <c r="J505" s="34">
        <v>42500</v>
      </c>
      <c r="K505" s="3"/>
    </row>
    <row r="506" spans="1:11" ht="71.25" x14ac:dyDescent="0.25">
      <c r="A506" s="38"/>
      <c r="B506" s="39" t="s">
        <v>942</v>
      </c>
      <c r="C506" s="38" t="s">
        <v>939</v>
      </c>
      <c r="D506" s="40" t="s">
        <v>943</v>
      </c>
      <c r="E506" s="41" t="s">
        <v>181</v>
      </c>
      <c r="F506" s="38" t="s">
        <v>31</v>
      </c>
      <c r="G506" s="40" t="s">
        <v>944</v>
      </c>
      <c r="H506" s="40" t="s">
        <v>261</v>
      </c>
      <c r="I506" s="38">
        <v>4</v>
      </c>
      <c r="J506" s="42">
        <v>42388</v>
      </c>
      <c r="K506" s="42">
        <v>42500</v>
      </c>
    </row>
    <row r="507" spans="1:11" ht="85.5" x14ac:dyDescent="0.25">
      <c r="A507" s="33"/>
      <c r="B507" s="35" t="s">
        <v>945</v>
      </c>
      <c r="C507" s="33" t="s">
        <v>946</v>
      </c>
      <c r="D507" s="32" t="s">
        <v>947</v>
      </c>
      <c r="E507" s="37">
        <f>-1/25</f>
        <v>-0.04</v>
      </c>
      <c r="F507" s="33" t="s">
        <v>31</v>
      </c>
      <c r="G507" s="32" t="s">
        <v>289</v>
      </c>
      <c r="H507" s="32" t="s">
        <v>262</v>
      </c>
      <c r="I507" s="33">
        <v>4</v>
      </c>
      <c r="J507" s="34">
        <v>42388</v>
      </c>
      <c r="K507" s="34">
        <v>42500</v>
      </c>
    </row>
    <row r="508" spans="1:11" ht="71.25" x14ac:dyDescent="0.25">
      <c r="A508" s="38"/>
      <c r="B508" s="39" t="s">
        <v>948</v>
      </c>
      <c r="C508" s="38" t="s">
        <v>946</v>
      </c>
      <c r="D508" s="40" t="s">
        <v>947</v>
      </c>
      <c r="E508" s="43">
        <v>42546</v>
      </c>
      <c r="F508" s="38" t="s">
        <v>26</v>
      </c>
      <c r="G508" s="40" t="s">
        <v>285</v>
      </c>
      <c r="H508" s="40" t="s">
        <v>452</v>
      </c>
      <c r="I508" s="38">
        <v>4</v>
      </c>
      <c r="J508" s="42">
        <v>42388</v>
      </c>
      <c r="K508" s="42">
        <v>42500</v>
      </c>
    </row>
    <row r="509" spans="1:11" ht="71.25" x14ac:dyDescent="0.25">
      <c r="A509" s="33"/>
      <c r="B509" s="35" t="s">
        <v>949</v>
      </c>
      <c r="C509" s="33" t="s">
        <v>950</v>
      </c>
      <c r="D509" s="32" t="s">
        <v>951</v>
      </c>
      <c r="E509" s="36">
        <v>42546</v>
      </c>
      <c r="F509" s="33" t="s">
        <v>26</v>
      </c>
      <c r="G509" s="32" t="s">
        <v>857</v>
      </c>
      <c r="H509" s="32" t="s">
        <v>452</v>
      </c>
      <c r="I509" s="33">
        <v>4</v>
      </c>
      <c r="J509" s="34">
        <v>42388</v>
      </c>
      <c r="K509" s="34">
        <v>42500</v>
      </c>
    </row>
    <row r="510" spans="1:11" ht="71.25" x14ac:dyDescent="0.25">
      <c r="A510" s="38"/>
      <c r="B510" s="39" t="s">
        <v>952</v>
      </c>
      <c r="C510" s="38" t="s">
        <v>950</v>
      </c>
      <c r="D510" s="40" t="s">
        <v>951</v>
      </c>
      <c r="E510" s="43">
        <v>42425</v>
      </c>
      <c r="F510" s="38" t="s">
        <v>26</v>
      </c>
      <c r="G510" s="40" t="s">
        <v>953</v>
      </c>
      <c r="H510" s="40" t="s">
        <v>452</v>
      </c>
      <c r="I510" s="38">
        <v>4</v>
      </c>
      <c r="J510" s="42">
        <v>42388</v>
      </c>
      <c r="K510" s="42">
        <v>42500</v>
      </c>
    </row>
    <row r="511" spans="1:11" ht="85.5" x14ac:dyDescent="0.25">
      <c r="A511" s="33"/>
      <c r="B511" s="35" t="s">
        <v>954</v>
      </c>
      <c r="C511" s="33" t="s">
        <v>955</v>
      </c>
      <c r="D511" s="32" t="s">
        <v>956</v>
      </c>
      <c r="E511" s="36">
        <v>42394</v>
      </c>
      <c r="F511" s="33" t="s">
        <v>26</v>
      </c>
      <c r="G511" s="32" t="s">
        <v>957</v>
      </c>
      <c r="H511" s="32" t="s">
        <v>262</v>
      </c>
      <c r="I511" s="33">
        <v>4</v>
      </c>
      <c r="J511" s="34">
        <v>42388</v>
      </c>
      <c r="K511" s="34">
        <v>42500</v>
      </c>
    </row>
    <row r="512" spans="1:11" ht="71.25" x14ac:dyDescent="0.25">
      <c r="A512" s="38"/>
      <c r="B512" s="39" t="s">
        <v>958</v>
      </c>
      <c r="C512" s="38" t="s">
        <v>959</v>
      </c>
      <c r="D512" s="40" t="s">
        <v>960</v>
      </c>
      <c r="E512" s="41" t="s">
        <v>404</v>
      </c>
      <c r="F512" s="38" t="s">
        <v>31</v>
      </c>
      <c r="G512" s="40" t="s">
        <v>285</v>
      </c>
      <c r="H512" s="40" t="s">
        <v>261</v>
      </c>
      <c r="I512" s="38">
        <v>4</v>
      </c>
      <c r="J512" s="42">
        <v>42388</v>
      </c>
      <c r="K512" s="42">
        <v>42500</v>
      </c>
    </row>
    <row r="513" spans="1:15" ht="71.25" x14ac:dyDescent="0.25">
      <c r="A513" s="33"/>
      <c r="B513" s="35" t="s">
        <v>961</v>
      </c>
      <c r="C513" s="33" t="s">
        <v>959</v>
      </c>
      <c r="D513" s="32" t="s">
        <v>960</v>
      </c>
      <c r="E513" s="37" t="s">
        <v>962</v>
      </c>
      <c r="F513" s="33" t="s">
        <v>26</v>
      </c>
      <c r="G513" s="32" t="s">
        <v>723</v>
      </c>
      <c r="H513" s="32" t="s">
        <v>261</v>
      </c>
      <c r="I513" s="33">
        <v>4</v>
      </c>
      <c r="J513" s="34">
        <v>42388</v>
      </c>
      <c r="K513" s="34">
        <v>42500</v>
      </c>
    </row>
    <row r="514" spans="1:15" ht="71.25" x14ac:dyDescent="0.25">
      <c r="A514" s="38"/>
      <c r="B514" s="39" t="s">
        <v>963</v>
      </c>
      <c r="C514" s="38" t="s">
        <v>964</v>
      </c>
      <c r="D514" s="40" t="s">
        <v>849</v>
      </c>
      <c r="E514" s="41" t="s">
        <v>69</v>
      </c>
      <c r="F514" s="38" t="s">
        <v>31</v>
      </c>
      <c r="G514" s="40" t="s">
        <v>965</v>
      </c>
      <c r="H514" s="40" t="s">
        <v>303</v>
      </c>
      <c r="I514" s="38">
        <v>4</v>
      </c>
      <c r="J514" s="42">
        <v>42388</v>
      </c>
      <c r="K514" s="42">
        <v>42500</v>
      </c>
    </row>
    <row r="515" spans="1:15" ht="71.25" x14ac:dyDescent="0.25">
      <c r="A515" s="33"/>
      <c r="B515" s="35" t="s">
        <v>966</v>
      </c>
      <c r="C515" s="33" t="s">
        <v>964</v>
      </c>
      <c r="D515" s="32" t="s">
        <v>967</v>
      </c>
      <c r="E515" s="37">
        <f>-1/14</f>
        <v>-7.1428571428571425E-2</v>
      </c>
      <c r="F515" s="33" t="s">
        <v>31</v>
      </c>
      <c r="G515" s="32" t="s">
        <v>968</v>
      </c>
      <c r="H515" s="32" t="s">
        <v>328</v>
      </c>
      <c r="I515" s="33">
        <v>4</v>
      </c>
      <c r="J515" s="34">
        <v>42388</v>
      </c>
      <c r="K515" s="34">
        <v>42500</v>
      </c>
    </row>
    <row r="516" spans="1:15" ht="71.25" x14ac:dyDescent="0.25">
      <c r="A516" s="38"/>
      <c r="B516" s="39" t="s">
        <v>969</v>
      </c>
      <c r="C516" s="38" t="s">
        <v>964</v>
      </c>
      <c r="D516" s="40" t="s">
        <v>967</v>
      </c>
      <c r="E516" s="43">
        <v>42383</v>
      </c>
      <c r="F516" s="38" t="s">
        <v>26</v>
      </c>
      <c r="G516" s="40" t="s">
        <v>970</v>
      </c>
      <c r="H516" s="40" t="s">
        <v>328</v>
      </c>
      <c r="I516" s="38">
        <v>4</v>
      </c>
      <c r="J516" s="42">
        <v>42388</v>
      </c>
      <c r="K516" s="42">
        <v>42500</v>
      </c>
      <c r="O516">
        <v>22</v>
      </c>
    </row>
    <row r="517" spans="1:15" ht="71.25" x14ac:dyDescent="0.25">
      <c r="A517" s="54"/>
      <c r="B517" s="56" t="s">
        <v>971</v>
      </c>
      <c r="C517" s="54" t="s">
        <v>972</v>
      </c>
      <c r="D517" s="63" t="s">
        <v>943</v>
      </c>
      <c r="E517" s="64">
        <f>-1/16</f>
        <v>-6.25E-2</v>
      </c>
      <c r="F517" s="54" t="s">
        <v>31</v>
      </c>
      <c r="G517" s="32" t="s">
        <v>265</v>
      </c>
      <c r="H517" s="32" t="s">
        <v>286</v>
      </c>
      <c r="I517" s="54">
        <v>4</v>
      </c>
      <c r="J517" s="55">
        <v>42388</v>
      </c>
      <c r="K517" s="55">
        <v>42500</v>
      </c>
    </row>
    <row r="518" spans="1:15" ht="71.25" x14ac:dyDescent="0.25">
      <c r="A518" s="54"/>
      <c r="B518" s="56"/>
      <c r="C518" s="54"/>
      <c r="D518" s="63"/>
      <c r="E518" s="64"/>
      <c r="F518" s="54"/>
      <c r="G518" s="32" t="s">
        <v>973</v>
      </c>
      <c r="H518" s="32" t="s">
        <v>974</v>
      </c>
      <c r="I518" s="54"/>
      <c r="J518" s="55"/>
      <c r="K518" s="55"/>
    </row>
    <row r="519" spans="1:15" ht="71.25" x14ac:dyDescent="0.25">
      <c r="A519" s="58"/>
      <c r="B519" s="59" t="s">
        <v>975</v>
      </c>
      <c r="C519" s="58" t="s">
        <v>972</v>
      </c>
      <c r="D519" s="60" t="s">
        <v>943</v>
      </c>
      <c r="E519" s="61">
        <v>42476</v>
      </c>
      <c r="F519" s="58" t="s">
        <v>26</v>
      </c>
      <c r="G519" s="40" t="s">
        <v>723</v>
      </c>
      <c r="H519" s="40" t="s">
        <v>286</v>
      </c>
      <c r="I519" s="58">
        <v>4</v>
      </c>
      <c r="J519" s="62">
        <v>42388</v>
      </c>
      <c r="K519" s="62">
        <v>42500</v>
      </c>
      <c r="N519" s="52">
        <v>-1</v>
      </c>
    </row>
    <row r="520" spans="1:15" ht="71.25" x14ac:dyDescent="0.25">
      <c r="A520" s="58"/>
      <c r="B520" s="59"/>
      <c r="C520" s="58"/>
      <c r="D520" s="60"/>
      <c r="E520" s="61"/>
      <c r="F520" s="58"/>
      <c r="G520" s="40" t="s">
        <v>976</v>
      </c>
      <c r="H520" s="40" t="s">
        <v>974</v>
      </c>
      <c r="I520" s="58"/>
      <c r="J520" s="62"/>
      <c r="K520" s="62"/>
    </row>
    <row r="521" spans="1:15" ht="85.5" x14ac:dyDescent="0.25">
      <c r="A521" s="33"/>
      <c r="B521" s="35" t="s">
        <v>977</v>
      </c>
      <c r="C521" s="33" t="s">
        <v>978</v>
      </c>
      <c r="D521" s="32" t="s">
        <v>979</v>
      </c>
      <c r="E521" s="36">
        <v>42575</v>
      </c>
      <c r="F521" s="33" t="s">
        <v>16</v>
      </c>
      <c r="G521" s="32" t="s">
        <v>362</v>
      </c>
      <c r="H521" s="32" t="s">
        <v>262</v>
      </c>
      <c r="I521" s="33">
        <v>4</v>
      </c>
      <c r="J521" s="34">
        <v>42388</v>
      </c>
      <c r="K521" s="34">
        <v>42500</v>
      </c>
    </row>
    <row r="522" spans="1:15" ht="71.25" x14ac:dyDescent="0.25">
      <c r="A522" s="38"/>
      <c r="B522" s="39" t="s">
        <v>980</v>
      </c>
      <c r="C522" s="38" t="s">
        <v>981</v>
      </c>
      <c r="D522" s="40" t="s">
        <v>979</v>
      </c>
      <c r="E522" s="43">
        <v>42412</v>
      </c>
      <c r="F522" s="38" t="s">
        <v>16</v>
      </c>
      <c r="G522" s="40" t="s">
        <v>982</v>
      </c>
      <c r="H522" s="40" t="s">
        <v>983</v>
      </c>
      <c r="I522" s="38">
        <v>0</v>
      </c>
      <c r="J522" s="42">
        <v>42388</v>
      </c>
      <c r="K522" s="42">
        <v>42500</v>
      </c>
    </row>
    <row r="523" spans="1:15" ht="71.25" x14ac:dyDescent="0.25">
      <c r="A523" s="33"/>
      <c r="B523" s="35" t="s">
        <v>984</v>
      </c>
      <c r="C523" s="33" t="s">
        <v>981</v>
      </c>
      <c r="D523" s="32" t="s">
        <v>979</v>
      </c>
      <c r="E523" s="36">
        <v>42502</v>
      </c>
      <c r="F523" s="33" t="s">
        <v>16</v>
      </c>
      <c r="G523" s="32" t="s">
        <v>985</v>
      </c>
      <c r="H523" s="32" t="s">
        <v>983</v>
      </c>
      <c r="I523" s="33">
        <v>0</v>
      </c>
      <c r="J523" s="34">
        <v>42388</v>
      </c>
      <c r="K523" s="34">
        <v>42500</v>
      </c>
      <c r="N523" s="52">
        <v>1</v>
      </c>
    </row>
    <row r="524" spans="1:15" ht="85.5" x14ac:dyDescent="0.25">
      <c r="A524" s="38"/>
      <c r="B524" s="39" t="s">
        <v>850</v>
      </c>
      <c r="C524" s="38" t="s">
        <v>851</v>
      </c>
      <c r="D524" s="40" t="s">
        <v>849</v>
      </c>
      <c r="E524" s="43">
        <v>42453</v>
      </c>
      <c r="F524" s="38" t="s">
        <v>26</v>
      </c>
      <c r="G524" s="40" t="s">
        <v>852</v>
      </c>
      <c r="H524" s="40" t="s">
        <v>262</v>
      </c>
      <c r="I524" s="38">
        <v>4</v>
      </c>
      <c r="J524" s="42">
        <v>42388</v>
      </c>
      <c r="K524" s="42">
        <v>42500</v>
      </c>
    </row>
    <row r="525" spans="1:15" ht="71.25" x14ac:dyDescent="0.25">
      <c r="A525" s="54"/>
      <c r="B525" s="56" t="s">
        <v>986</v>
      </c>
      <c r="C525" s="54" t="s">
        <v>987</v>
      </c>
      <c r="D525" s="63" t="s">
        <v>849</v>
      </c>
      <c r="E525" s="57">
        <v>42441</v>
      </c>
      <c r="F525" s="54" t="s">
        <v>26</v>
      </c>
      <c r="G525" s="32" t="s">
        <v>988</v>
      </c>
      <c r="H525" s="32" t="s">
        <v>974</v>
      </c>
      <c r="I525" s="54">
        <v>0</v>
      </c>
      <c r="J525" s="55">
        <v>42388</v>
      </c>
      <c r="K525" s="55">
        <v>42500</v>
      </c>
    </row>
    <row r="526" spans="1:15" ht="85.5" x14ac:dyDescent="0.25">
      <c r="A526" s="54"/>
      <c r="B526" s="56"/>
      <c r="C526" s="54"/>
      <c r="D526" s="63"/>
      <c r="E526" s="57"/>
      <c r="F526" s="54"/>
      <c r="G526" s="32" t="s">
        <v>989</v>
      </c>
      <c r="H526" s="32" t="s">
        <v>990</v>
      </c>
      <c r="I526" s="54"/>
      <c r="J526" s="55"/>
      <c r="K526" s="55"/>
    </row>
    <row r="527" spans="1:15" ht="71.25" x14ac:dyDescent="0.25">
      <c r="A527" s="58"/>
      <c r="B527" s="59" t="s">
        <v>991</v>
      </c>
      <c r="C527" s="58" t="s">
        <v>987</v>
      </c>
      <c r="D527" s="60" t="s">
        <v>849</v>
      </c>
      <c r="E527" s="65" t="s">
        <v>281</v>
      </c>
      <c r="F527" s="58" t="s">
        <v>31</v>
      </c>
      <c r="G527" s="40" t="s">
        <v>992</v>
      </c>
      <c r="H527" s="40" t="s">
        <v>974</v>
      </c>
      <c r="I527" s="58">
        <v>0</v>
      </c>
      <c r="J527" s="62">
        <v>42388</v>
      </c>
      <c r="K527" s="62">
        <v>42500</v>
      </c>
    </row>
    <row r="528" spans="1:15" ht="85.5" x14ac:dyDescent="0.25">
      <c r="A528" s="58"/>
      <c r="B528" s="59"/>
      <c r="C528" s="58"/>
      <c r="D528" s="60"/>
      <c r="E528" s="65"/>
      <c r="F528" s="58"/>
      <c r="G528" s="40" t="s">
        <v>993</v>
      </c>
      <c r="H528" s="40" t="s">
        <v>990</v>
      </c>
      <c r="I528" s="58"/>
      <c r="J528" s="62"/>
      <c r="K528" s="62"/>
      <c r="O528">
        <v>1</v>
      </c>
    </row>
    <row r="529" spans="1:15" ht="71.25" x14ac:dyDescent="0.25">
      <c r="A529" s="33"/>
      <c r="B529" s="35" t="s">
        <v>994</v>
      </c>
      <c r="C529" s="33" t="s">
        <v>995</v>
      </c>
      <c r="D529" s="32" t="s">
        <v>996</v>
      </c>
      <c r="E529" s="37">
        <f>-2/25</f>
        <v>-0.08</v>
      </c>
      <c r="F529" s="33" t="s">
        <v>31</v>
      </c>
      <c r="G529" s="32" t="s">
        <v>259</v>
      </c>
      <c r="H529" s="32" t="s">
        <v>452</v>
      </c>
      <c r="I529" s="33">
        <v>4</v>
      </c>
      <c r="J529" s="34">
        <v>42388</v>
      </c>
      <c r="K529" s="34">
        <v>42500</v>
      </c>
    </row>
    <row r="530" spans="1:15" ht="71.25" x14ac:dyDescent="0.25">
      <c r="A530" s="38"/>
      <c r="B530" s="39" t="s">
        <v>997</v>
      </c>
      <c r="C530" s="38" t="s">
        <v>998</v>
      </c>
      <c r="D530" s="40" t="s">
        <v>999</v>
      </c>
      <c r="E530" s="41">
        <f>-3/24</f>
        <v>-0.125</v>
      </c>
      <c r="F530" s="38" t="s">
        <v>31</v>
      </c>
      <c r="G530" s="40" t="s">
        <v>432</v>
      </c>
      <c r="H530" s="40" t="s">
        <v>261</v>
      </c>
      <c r="I530" s="38">
        <v>4</v>
      </c>
      <c r="J530" s="42">
        <v>42388</v>
      </c>
      <c r="K530" s="42">
        <v>42500</v>
      </c>
    </row>
    <row r="531" spans="1:15" ht="71.25" x14ac:dyDescent="0.25">
      <c r="A531" s="33"/>
      <c r="B531" s="35" t="s">
        <v>1000</v>
      </c>
      <c r="C531" s="33" t="s">
        <v>1001</v>
      </c>
      <c r="D531" s="32" t="s">
        <v>999</v>
      </c>
      <c r="E531" s="37" t="s">
        <v>281</v>
      </c>
      <c r="F531" s="33" t="s">
        <v>31</v>
      </c>
      <c r="G531" s="32" t="s">
        <v>1002</v>
      </c>
      <c r="H531" s="32" t="s">
        <v>974</v>
      </c>
      <c r="I531" s="33">
        <v>0</v>
      </c>
      <c r="J531" s="34">
        <v>42388</v>
      </c>
      <c r="K531" s="34">
        <v>42500</v>
      </c>
    </row>
    <row r="532" spans="1:15" ht="71.25" x14ac:dyDescent="0.25">
      <c r="A532" s="38"/>
      <c r="B532" s="39" t="s">
        <v>1003</v>
      </c>
      <c r="C532" s="38" t="s">
        <v>1001</v>
      </c>
      <c r="D532" s="40" t="s">
        <v>999</v>
      </c>
      <c r="E532" s="41">
        <f>-3/12</f>
        <v>-0.25</v>
      </c>
      <c r="F532" s="38" t="s">
        <v>31</v>
      </c>
      <c r="G532" s="40" t="s">
        <v>1004</v>
      </c>
      <c r="H532" s="40" t="s">
        <v>974</v>
      </c>
      <c r="I532" s="38">
        <v>0</v>
      </c>
      <c r="J532" s="42">
        <v>42388</v>
      </c>
      <c r="K532" s="42">
        <v>42500</v>
      </c>
    </row>
    <row r="533" spans="1:15" ht="71.25" x14ac:dyDescent="0.25">
      <c r="A533" s="33"/>
      <c r="B533" s="35" t="s">
        <v>1005</v>
      </c>
      <c r="C533" s="33" t="s">
        <v>555</v>
      </c>
      <c r="D533" s="32" t="s">
        <v>556</v>
      </c>
      <c r="E533" s="37" t="e">
        <f>-10/0</f>
        <v>#DIV/0!</v>
      </c>
      <c r="F533" s="33" t="s">
        <v>31</v>
      </c>
      <c r="G533" s="32" t="s">
        <v>557</v>
      </c>
      <c r="H533" s="32" t="s">
        <v>11</v>
      </c>
      <c r="I533" s="33">
        <v>4</v>
      </c>
      <c r="J533" s="34">
        <v>42388</v>
      </c>
      <c r="K533" s="34">
        <v>42500</v>
      </c>
      <c r="O533">
        <v>3</v>
      </c>
    </row>
    <row r="534" spans="1:15" ht="71.25" x14ac:dyDescent="0.25">
      <c r="A534" s="38"/>
      <c r="B534" s="39" t="s">
        <v>1006</v>
      </c>
      <c r="C534" s="38" t="s">
        <v>1007</v>
      </c>
      <c r="D534" s="40" t="s">
        <v>1008</v>
      </c>
      <c r="E534" s="41" t="s">
        <v>1009</v>
      </c>
      <c r="F534" s="38" t="s">
        <v>31</v>
      </c>
      <c r="G534" s="40" t="s">
        <v>432</v>
      </c>
      <c r="H534" s="40" t="s">
        <v>452</v>
      </c>
      <c r="I534" s="38">
        <v>4</v>
      </c>
      <c r="J534" s="42">
        <v>42388</v>
      </c>
      <c r="K534" s="42">
        <v>42500</v>
      </c>
    </row>
    <row r="535" spans="1:15" ht="71.25" x14ac:dyDescent="0.25">
      <c r="A535" s="33"/>
      <c r="B535" s="35" t="s">
        <v>1010</v>
      </c>
      <c r="C535" s="33" t="s">
        <v>1011</v>
      </c>
      <c r="D535" s="32" t="s">
        <v>1008</v>
      </c>
      <c r="E535" s="37" t="s">
        <v>281</v>
      </c>
      <c r="F535" s="33" t="s">
        <v>31</v>
      </c>
      <c r="G535" s="32" t="s">
        <v>1012</v>
      </c>
      <c r="H535" s="32" t="s">
        <v>1013</v>
      </c>
      <c r="I535" s="33">
        <v>0</v>
      </c>
      <c r="J535" s="34">
        <v>42388</v>
      </c>
      <c r="K535" s="34">
        <v>42500</v>
      </c>
    </row>
    <row r="536" spans="1:15" ht="71.25" x14ac:dyDescent="0.25">
      <c r="A536" s="38"/>
      <c r="B536" s="39" t="s">
        <v>1014</v>
      </c>
      <c r="C536" s="38" t="s">
        <v>1011</v>
      </c>
      <c r="D536" s="40" t="s">
        <v>1008</v>
      </c>
      <c r="E536" s="41" t="s">
        <v>281</v>
      </c>
      <c r="F536" s="38" t="s">
        <v>31</v>
      </c>
      <c r="G536" s="40" t="s">
        <v>1015</v>
      </c>
      <c r="H536" s="40" t="s">
        <v>1013</v>
      </c>
      <c r="I536" s="38">
        <v>0</v>
      </c>
      <c r="J536" s="42">
        <v>42388</v>
      </c>
      <c r="K536" s="42">
        <v>42500</v>
      </c>
      <c r="O536">
        <v>2</v>
      </c>
    </row>
    <row r="537" spans="1:15" ht="85.5" x14ac:dyDescent="0.25">
      <c r="A537" s="33"/>
      <c r="B537" s="35" t="s">
        <v>1016</v>
      </c>
      <c r="C537" s="33" t="s">
        <v>1017</v>
      </c>
      <c r="D537" s="32" t="s">
        <v>960</v>
      </c>
      <c r="E537" s="36">
        <v>42506</v>
      </c>
      <c r="F537" s="33" t="s">
        <v>16</v>
      </c>
      <c r="G537" s="32" t="s">
        <v>1018</v>
      </c>
      <c r="H537" s="32" t="s">
        <v>990</v>
      </c>
      <c r="I537" s="33">
        <v>4</v>
      </c>
      <c r="J537" s="34">
        <v>42388</v>
      </c>
      <c r="K537" s="34">
        <v>42500</v>
      </c>
    </row>
    <row r="538" spans="1:15" ht="85.5" x14ac:dyDescent="0.25">
      <c r="A538" s="38"/>
      <c r="B538" s="39" t="s">
        <v>1019</v>
      </c>
      <c r="C538" s="38" t="s">
        <v>1020</v>
      </c>
      <c r="D538" s="40" t="s">
        <v>951</v>
      </c>
      <c r="E538" s="43">
        <v>42469</v>
      </c>
      <c r="F538" s="38" t="s">
        <v>16</v>
      </c>
      <c r="G538" s="40" t="s">
        <v>852</v>
      </c>
      <c r="H538" s="40" t="s">
        <v>290</v>
      </c>
      <c r="I538" s="38">
        <v>4</v>
      </c>
      <c r="J538" s="42">
        <v>42388</v>
      </c>
      <c r="K538" s="42">
        <v>42500</v>
      </c>
    </row>
    <row r="539" spans="1:15" ht="72" thickBot="1" x14ac:dyDescent="0.3">
      <c r="A539" s="44"/>
      <c r="B539" s="45" t="s">
        <v>1021</v>
      </c>
      <c r="C539" s="44" t="s">
        <v>1020</v>
      </c>
      <c r="D539" s="46" t="s">
        <v>996</v>
      </c>
      <c r="E539" s="47" t="s">
        <v>1022</v>
      </c>
      <c r="F539" s="44" t="s">
        <v>31</v>
      </c>
      <c r="G539" s="46" t="s">
        <v>432</v>
      </c>
      <c r="H539" s="46" t="s">
        <v>286</v>
      </c>
      <c r="I539" s="44">
        <v>4</v>
      </c>
      <c r="J539" s="48">
        <v>42388</v>
      </c>
      <c r="K539" s="48">
        <v>42500</v>
      </c>
    </row>
    <row r="540" spans="1:15" ht="99.75" x14ac:dyDescent="0.25">
      <c r="A540" s="35" t="s">
        <v>1023</v>
      </c>
      <c r="B540" s="33" t="s">
        <v>1024</v>
      </c>
      <c r="C540" s="32" t="s">
        <v>1025</v>
      </c>
      <c r="D540" s="36">
        <v>42485</v>
      </c>
      <c r="E540" s="33" t="s">
        <v>16</v>
      </c>
      <c r="F540" s="32" t="s">
        <v>782</v>
      </c>
      <c r="G540" s="32" t="s">
        <v>244</v>
      </c>
      <c r="H540" s="33">
        <v>4</v>
      </c>
      <c r="I540" s="34">
        <v>42388</v>
      </c>
      <c r="J540" s="34">
        <v>42500</v>
      </c>
      <c r="K540" s="3"/>
    </row>
    <row r="541" spans="1:15" ht="71.25" x14ac:dyDescent="0.25">
      <c r="A541" s="38"/>
      <c r="B541" s="39" t="s">
        <v>1026</v>
      </c>
      <c r="C541" s="38" t="s">
        <v>1024</v>
      </c>
      <c r="D541" s="40" t="s">
        <v>1025</v>
      </c>
      <c r="E541" s="43">
        <v>42729</v>
      </c>
      <c r="F541" s="38" t="s">
        <v>16</v>
      </c>
      <c r="G541" s="40" t="s">
        <v>796</v>
      </c>
      <c r="H541" s="40" t="s">
        <v>774</v>
      </c>
      <c r="I541" s="38">
        <v>4</v>
      </c>
      <c r="J541" s="42">
        <v>42388</v>
      </c>
      <c r="K541" s="42">
        <v>42500</v>
      </c>
    </row>
    <row r="542" spans="1:15" ht="71.25" x14ac:dyDescent="0.25">
      <c r="A542" s="33"/>
      <c r="B542" s="35" t="s">
        <v>153</v>
      </c>
      <c r="C542" s="33" t="s">
        <v>154</v>
      </c>
      <c r="D542" s="32" t="s">
        <v>128</v>
      </c>
      <c r="E542" s="36">
        <v>42635</v>
      </c>
      <c r="F542" s="33" t="s">
        <v>16</v>
      </c>
      <c r="G542" s="32" t="s">
        <v>155</v>
      </c>
      <c r="H542" s="32" t="s">
        <v>130</v>
      </c>
      <c r="I542" s="33">
        <v>4</v>
      </c>
      <c r="J542" s="34">
        <v>42388</v>
      </c>
      <c r="K542" s="34">
        <v>42500</v>
      </c>
    </row>
    <row r="543" spans="1:15" ht="71.25" x14ac:dyDescent="0.25">
      <c r="A543" s="38"/>
      <c r="B543" s="39" t="s">
        <v>156</v>
      </c>
      <c r="C543" s="38" t="s">
        <v>157</v>
      </c>
      <c r="D543" s="40" t="s">
        <v>158</v>
      </c>
      <c r="E543" s="43">
        <v>42482</v>
      </c>
      <c r="F543" s="38" t="s">
        <v>16</v>
      </c>
      <c r="G543" s="40" t="s">
        <v>159</v>
      </c>
      <c r="H543" s="40" t="s">
        <v>160</v>
      </c>
      <c r="I543" s="38">
        <v>4</v>
      </c>
      <c r="J543" s="42">
        <v>42388</v>
      </c>
      <c r="K543" s="42">
        <v>42500</v>
      </c>
    </row>
    <row r="544" spans="1:15" ht="71.25" x14ac:dyDescent="0.25">
      <c r="A544" s="33"/>
      <c r="B544" s="35" t="s">
        <v>665</v>
      </c>
      <c r="C544" s="33" t="s">
        <v>666</v>
      </c>
      <c r="D544" s="32" t="s">
        <v>667</v>
      </c>
      <c r="E544" s="37">
        <f>-2/18</f>
        <v>-0.1111111111111111</v>
      </c>
      <c r="F544" s="33" t="s">
        <v>31</v>
      </c>
      <c r="G544" s="32" t="s">
        <v>668</v>
      </c>
      <c r="H544" s="32" t="s">
        <v>130</v>
      </c>
      <c r="I544" s="33">
        <v>4</v>
      </c>
      <c r="J544" s="34">
        <v>42388</v>
      </c>
      <c r="K544" s="34">
        <v>42500</v>
      </c>
    </row>
    <row r="545" spans="1:11" ht="71.25" x14ac:dyDescent="0.25">
      <c r="A545" s="38"/>
      <c r="B545" s="39" t="s">
        <v>161</v>
      </c>
      <c r="C545" s="38" t="s">
        <v>127</v>
      </c>
      <c r="D545" s="40" t="s">
        <v>128</v>
      </c>
      <c r="E545" s="43">
        <v>42495</v>
      </c>
      <c r="F545" s="38" t="s">
        <v>16</v>
      </c>
      <c r="G545" s="40" t="s">
        <v>129</v>
      </c>
      <c r="H545" s="40" t="s">
        <v>130</v>
      </c>
      <c r="I545" s="38">
        <v>4</v>
      </c>
      <c r="J545" s="42">
        <v>42388</v>
      </c>
      <c r="K545" s="42">
        <v>42500</v>
      </c>
    </row>
    <row r="546" spans="1:11" ht="85.5" x14ac:dyDescent="0.25">
      <c r="A546" s="33"/>
      <c r="B546" s="35" t="s">
        <v>1027</v>
      </c>
      <c r="C546" s="33" t="s">
        <v>1028</v>
      </c>
      <c r="D546" s="32" t="s">
        <v>158</v>
      </c>
      <c r="E546" s="36">
        <v>42444</v>
      </c>
      <c r="F546" s="33" t="s">
        <v>16</v>
      </c>
      <c r="G546" s="32" t="s">
        <v>1029</v>
      </c>
      <c r="H546" s="32" t="s">
        <v>6</v>
      </c>
      <c r="I546" s="33">
        <v>4</v>
      </c>
      <c r="J546" s="34">
        <v>42388</v>
      </c>
      <c r="K546" s="34">
        <v>42500</v>
      </c>
    </row>
    <row r="547" spans="1:11" ht="99.75" x14ac:dyDescent="0.25">
      <c r="A547" s="38"/>
      <c r="B547" s="39" t="s">
        <v>162</v>
      </c>
      <c r="C547" s="38" t="s">
        <v>163</v>
      </c>
      <c r="D547" s="40" t="s">
        <v>158</v>
      </c>
      <c r="E547" s="43">
        <v>42566</v>
      </c>
      <c r="F547" s="38" t="s">
        <v>16</v>
      </c>
      <c r="G547" s="40" t="s">
        <v>164</v>
      </c>
      <c r="H547" s="40" t="s">
        <v>6</v>
      </c>
      <c r="I547" s="38">
        <v>4</v>
      </c>
      <c r="J547" s="42">
        <v>42388</v>
      </c>
      <c r="K547" s="42">
        <v>42500</v>
      </c>
    </row>
    <row r="548" spans="1:11" ht="72" thickBot="1" x14ac:dyDescent="0.3">
      <c r="A548" s="44"/>
      <c r="B548" s="45" t="s">
        <v>165</v>
      </c>
      <c r="C548" s="44" t="s">
        <v>150</v>
      </c>
      <c r="D548" s="46" t="s">
        <v>151</v>
      </c>
      <c r="E548" s="47" t="s">
        <v>166</v>
      </c>
      <c r="F548" s="44" t="s">
        <v>31</v>
      </c>
      <c r="G548" s="46" t="s">
        <v>152</v>
      </c>
      <c r="H548" s="46" t="s">
        <v>130</v>
      </c>
      <c r="I548" s="44">
        <v>4</v>
      </c>
      <c r="J548" s="48">
        <v>42388</v>
      </c>
      <c r="K548" s="48">
        <v>42500</v>
      </c>
    </row>
    <row r="549" spans="1:11" ht="56.25" customHeight="1" x14ac:dyDescent="0.25">
      <c r="A549" s="72" t="s">
        <v>1030</v>
      </c>
      <c r="B549" s="73" t="s">
        <v>1031</v>
      </c>
      <c r="C549" s="32" t="s">
        <v>271</v>
      </c>
      <c r="D549" s="75">
        <f>-2/16</f>
        <v>-0.125</v>
      </c>
      <c r="E549" s="73" t="s">
        <v>31</v>
      </c>
      <c r="F549" s="74" t="s">
        <v>1032</v>
      </c>
      <c r="G549" s="74" t="s">
        <v>290</v>
      </c>
      <c r="H549" s="73">
        <v>4</v>
      </c>
      <c r="I549" s="76">
        <v>42388</v>
      </c>
      <c r="J549" s="76">
        <v>42500</v>
      </c>
    </row>
    <row r="550" spans="1:11" ht="29.25" thickBot="1" x14ac:dyDescent="0.3">
      <c r="A550" s="68"/>
      <c r="B550" s="67"/>
      <c r="C550" s="46" t="s">
        <v>311</v>
      </c>
      <c r="D550" s="70"/>
      <c r="E550" s="67"/>
      <c r="F550" s="69"/>
      <c r="G550" s="69"/>
      <c r="H550" s="67"/>
      <c r="I550" s="71"/>
      <c r="J550" s="71"/>
    </row>
    <row r="551" spans="1:11" ht="99.75" x14ac:dyDescent="0.25">
      <c r="A551" s="35" t="s">
        <v>1033</v>
      </c>
      <c r="B551" s="33" t="s">
        <v>1034</v>
      </c>
      <c r="C551" s="32" t="s">
        <v>1035</v>
      </c>
      <c r="D551" s="36">
        <v>42459</v>
      </c>
      <c r="E551" s="33" t="s">
        <v>26</v>
      </c>
      <c r="F551" s="32" t="s">
        <v>1036</v>
      </c>
      <c r="G551" s="32" t="s">
        <v>18</v>
      </c>
      <c r="H551" s="33">
        <v>4</v>
      </c>
      <c r="I551" s="34">
        <v>42388</v>
      </c>
      <c r="J551" s="34">
        <v>42500</v>
      </c>
      <c r="K551" s="3"/>
    </row>
    <row r="552" spans="1:11" ht="57" x14ac:dyDescent="0.25">
      <c r="A552" s="38"/>
      <c r="B552" s="39" t="s">
        <v>1037</v>
      </c>
      <c r="C552" s="38" t="s">
        <v>1034</v>
      </c>
      <c r="D552" s="40" t="s">
        <v>469</v>
      </c>
      <c r="E552" s="41" t="s">
        <v>404</v>
      </c>
      <c r="F552" s="38" t="s">
        <v>31</v>
      </c>
      <c r="G552" s="40" t="s">
        <v>919</v>
      </c>
      <c r="H552" s="40" t="s">
        <v>33</v>
      </c>
      <c r="I552" s="38">
        <v>4</v>
      </c>
      <c r="J552" s="42">
        <v>42388</v>
      </c>
      <c r="K552" s="42">
        <v>42500</v>
      </c>
    </row>
    <row r="553" spans="1:11" ht="71.25" x14ac:dyDescent="0.25">
      <c r="A553" s="33"/>
      <c r="B553" s="35" t="s">
        <v>1038</v>
      </c>
      <c r="C553" s="33" t="s">
        <v>1039</v>
      </c>
      <c r="D553" s="32" t="s">
        <v>1040</v>
      </c>
      <c r="E553" s="36">
        <v>42541</v>
      </c>
      <c r="F553" s="33" t="s">
        <v>16</v>
      </c>
      <c r="G553" s="32" t="s">
        <v>1041</v>
      </c>
      <c r="H553" s="32" t="s">
        <v>466</v>
      </c>
      <c r="I553" s="33">
        <v>4</v>
      </c>
      <c r="J553" s="34">
        <v>42388</v>
      </c>
      <c r="K553" s="34">
        <v>42500</v>
      </c>
    </row>
    <row r="554" spans="1:11" ht="71.25" x14ac:dyDescent="0.25">
      <c r="A554" s="38"/>
      <c r="B554" s="39" t="s">
        <v>1042</v>
      </c>
      <c r="C554" s="38" t="s">
        <v>1043</v>
      </c>
      <c r="D554" s="40" t="s">
        <v>1044</v>
      </c>
      <c r="E554" s="41" t="s">
        <v>606</v>
      </c>
      <c r="F554" s="38" t="s">
        <v>31</v>
      </c>
      <c r="G554" s="40" t="s">
        <v>37</v>
      </c>
      <c r="H554" s="40" t="s">
        <v>423</v>
      </c>
      <c r="I554" s="38">
        <v>4</v>
      </c>
      <c r="J554" s="42">
        <v>42388</v>
      </c>
      <c r="K554" s="42">
        <v>42500</v>
      </c>
    </row>
    <row r="555" spans="1:11" ht="57" x14ac:dyDescent="0.25">
      <c r="A555" s="33"/>
      <c r="B555" s="35" t="s">
        <v>1045</v>
      </c>
      <c r="C555" s="33" t="s">
        <v>1046</v>
      </c>
      <c r="D555" s="32" t="s">
        <v>1044</v>
      </c>
      <c r="E555" s="36">
        <v>42506</v>
      </c>
      <c r="F555" s="33" t="s">
        <v>16</v>
      </c>
      <c r="G555" s="32" t="s">
        <v>814</v>
      </c>
      <c r="H555" s="32" t="s">
        <v>423</v>
      </c>
      <c r="I555" s="33">
        <v>4</v>
      </c>
      <c r="J555" s="34">
        <v>42388</v>
      </c>
      <c r="K555" s="34">
        <v>42500</v>
      </c>
    </row>
    <row r="556" spans="1:11" ht="57" x14ac:dyDescent="0.25">
      <c r="A556" s="38"/>
      <c r="B556" s="39" t="s">
        <v>1047</v>
      </c>
      <c r="C556" s="38" t="s">
        <v>1048</v>
      </c>
      <c r="D556" s="40" t="s">
        <v>1035</v>
      </c>
      <c r="E556" s="41">
        <f>-1/16</f>
        <v>-6.25E-2</v>
      </c>
      <c r="F556" s="38" t="s">
        <v>31</v>
      </c>
      <c r="G556" s="40" t="s">
        <v>919</v>
      </c>
      <c r="H556" s="40" t="s">
        <v>423</v>
      </c>
      <c r="I556" s="38">
        <v>4</v>
      </c>
      <c r="J556" s="42">
        <v>42388</v>
      </c>
      <c r="K556" s="42">
        <v>42500</v>
      </c>
    </row>
    <row r="557" spans="1:11" ht="71.25" x14ac:dyDescent="0.25">
      <c r="A557" s="33"/>
      <c r="B557" s="35" t="s">
        <v>467</v>
      </c>
      <c r="C557" s="33" t="s">
        <v>468</v>
      </c>
      <c r="D557" s="32" t="s">
        <v>469</v>
      </c>
      <c r="E557" s="37">
        <f>-1/16</f>
        <v>-6.25E-2</v>
      </c>
      <c r="F557" s="33" t="s">
        <v>31</v>
      </c>
      <c r="G557" s="32" t="s">
        <v>405</v>
      </c>
      <c r="H557" s="32" t="s">
        <v>423</v>
      </c>
      <c r="I557" s="33">
        <v>4</v>
      </c>
      <c r="J557" s="34">
        <v>42388</v>
      </c>
      <c r="K557" s="34">
        <v>42500</v>
      </c>
    </row>
    <row r="558" spans="1:11" ht="71.25" x14ac:dyDescent="0.25">
      <c r="A558" s="38"/>
      <c r="B558" s="39" t="s">
        <v>1049</v>
      </c>
      <c r="C558" s="38" t="s">
        <v>1050</v>
      </c>
      <c r="D558" s="40" t="s">
        <v>394</v>
      </c>
      <c r="E558" s="43">
        <v>42629</v>
      </c>
      <c r="F558" s="38" t="s">
        <v>16</v>
      </c>
      <c r="G558" s="40" t="s">
        <v>32</v>
      </c>
      <c r="H558" s="40" t="s">
        <v>423</v>
      </c>
      <c r="I558" s="38">
        <v>4</v>
      </c>
      <c r="J558" s="42">
        <v>42388</v>
      </c>
      <c r="K558" s="42">
        <v>42500</v>
      </c>
    </row>
    <row r="559" spans="1:11" ht="57.75" thickBot="1" x14ac:dyDescent="0.3">
      <c r="A559" s="44"/>
      <c r="B559" s="45" t="s">
        <v>1051</v>
      </c>
      <c r="C559" s="44" t="s">
        <v>1020</v>
      </c>
      <c r="D559" s="46" t="s">
        <v>469</v>
      </c>
      <c r="E559" s="19">
        <v>42567</v>
      </c>
      <c r="F559" s="44" t="s">
        <v>16</v>
      </c>
      <c r="G559" s="46" t="s">
        <v>502</v>
      </c>
      <c r="H559" s="46" t="s">
        <v>423</v>
      </c>
      <c r="I559" s="44">
        <v>4</v>
      </c>
      <c r="J559" s="48">
        <v>42388</v>
      </c>
      <c r="K559" s="48">
        <v>42500</v>
      </c>
    </row>
    <row r="560" spans="1:11" ht="128.25" x14ac:dyDescent="0.25">
      <c r="A560" s="35" t="s">
        <v>1052</v>
      </c>
      <c r="B560" s="33" t="s">
        <v>1053</v>
      </c>
      <c r="C560" s="32" t="s">
        <v>1054</v>
      </c>
      <c r="D560" s="36">
        <v>42484</v>
      </c>
      <c r="E560" s="33" t="s">
        <v>26</v>
      </c>
      <c r="F560" s="32" t="s">
        <v>1055</v>
      </c>
      <c r="G560" s="32" t="s">
        <v>1056</v>
      </c>
      <c r="H560" s="33">
        <v>4</v>
      </c>
      <c r="I560" s="34">
        <v>42388</v>
      </c>
      <c r="J560" s="34">
        <v>42500</v>
      </c>
      <c r="K560" s="3"/>
    </row>
    <row r="561" spans="1:15" ht="71.25" x14ac:dyDescent="0.25">
      <c r="A561" s="38"/>
      <c r="B561" s="39" t="s">
        <v>1057</v>
      </c>
      <c r="C561" s="38" t="s">
        <v>1058</v>
      </c>
      <c r="D561" s="40" t="s">
        <v>1059</v>
      </c>
      <c r="E561" s="43">
        <v>42387</v>
      </c>
      <c r="F561" s="38" t="s">
        <v>26</v>
      </c>
      <c r="G561" s="40" t="s">
        <v>565</v>
      </c>
      <c r="H561" s="40" t="s">
        <v>138</v>
      </c>
      <c r="I561" s="38">
        <v>4</v>
      </c>
      <c r="J561" s="42">
        <v>42388</v>
      </c>
      <c r="K561" s="42">
        <v>42500</v>
      </c>
    </row>
    <row r="562" spans="1:15" ht="85.5" x14ac:dyDescent="0.25">
      <c r="A562" s="33"/>
      <c r="B562" s="35" t="s">
        <v>1060</v>
      </c>
      <c r="C562" s="33" t="s">
        <v>1061</v>
      </c>
      <c r="D562" s="32" t="s">
        <v>1062</v>
      </c>
      <c r="E562" s="36">
        <v>42394</v>
      </c>
      <c r="F562" s="33" t="s">
        <v>26</v>
      </c>
      <c r="G562" s="32" t="s">
        <v>1063</v>
      </c>
      <c r="H562" s="32" t="s">
        <v>1064</v>
      </c>
      <c r="I562" s="33">
        <v>4</v>
      </c>
      <c r="J562" s="34">
        <v>42388</v>
      </c>
      <c r="K562" s="34">
        <v>42500</v>
      </c>
    </row>
    <row r="563" spans="1:15" ht="85.5" x14ac:dyDescent="0.25">
      <c r="A563" s="38"/>
      <c r="B563" s="39" t="s">
        <v>1065</v>
      </c>
      <c r="C563" s="38" t="s">
        <v>1066</v>
      </c>
      <c r="D563" s="40" t="s">
        <v>1067</v>
      </c>
      <c r="E563" s="43">
        <v>42389</v>
      </c>
      <c r="F563" s="38" t="s">
        <v>26</v>
      </c>
      <c r="G563" s="40" t="s">
        <v>1068</v>
      </c>
      <c r="H563" s="40" t="s">
        <v>1064</v>
      </c>
      <c r="I563" s="38">
        <v>4</v>
      </c>
      <c r="J563" s="42">
        <v>42388</v>
      </c>
      <c r="K563" s="42">
        <v>42500</v>
      </c>
    </row>
    <row r="564" spans="1:15" ht="71.25" x14ac:dyDescent="0.25">
      <c r="A564" s="33"/>
      <c r="B564" s="35" t="s">
        <v>1069</v>
      </c>
      <c r="C564" s="33" t="s">
        <v>1070</v>
      </c>
      <c r="D564" s="32" t="s">
        <v>1067</v>
      </c>
      <c r="E564" s="36">
        <v>42377</v>
      </c>
      <c r="F564" s="33" t="s">
        <v>26</v>
      </c>
      <c r="G564" s="32" t="s">
        <v>577</v>
      </c>
      <c r="H564" s="32" t="s">
        <v>608</v>
      </c>
      <c r="I564" s="33">
        <v>4</v>
      </c>
      <c r="J564" s="34">
        <v>42388</v>
      </c>
      <c r="K564" s="34">
        <v>42500</v>
      </c>
    </row>
    <row r="565" spans="1:15" ht="99.75" x14ac:dyDescent="0.25">
      <c r="A565" s="38"/>
      <c r="B565" s="39" t="s">
        <v>1071</v>
      </c>
      <c r="C565" s="38" t="s">
        <v>1072</v>
      </c>
      <c r="D565" s="40" t="s">
        <v>1073</v>
      </c>
      <c r="E565" s="43">
        <v>42418</v>
      </c>
      <c r="F565" s="38" t="s">
        <v>26</v>
      </c>
      <c r="G565" s="40" t="s">
        <v>1074</v>
      </c>
      <c r="H565" s="40" t="s">
        <v>1056</v>
      </c>
      <c r="I565" s="38">
        <v>4</v>
      </c>
      <c r="J565" s="42">
        <v>42388</v>
      </c>
      <c r="K565" s="42">
        <v>42500</v>
      </c>
    </row>
    <row r="566" spans="1:15" ht="85.5" x14ac:dyDescent="0.25">
      <c r="A566" s="33"/>
      <c r="B566" s="35" t="s">
        <v>1075</v>
      </c>
      <c r="C566" s="33" t="s">
        <v>1076</v>
      </c>
      <c r="D566" s="32" t="s">
        <v>169</v>
      </c>
      <c r="E566" s="37">
        <f>-1/20</f>
        <v>-0.05</v>
      </c>
      <c r="F566" s="33" t="s">
        <v>31</v>
      </c>
      <c r="G566" s="32" t="s">
        <v>1077</v>
      </c>
      <c r="H566" s="32" t="s">
        <v>171</v>
      </c>
      <c r="I566" s="33">
        <v>4</v>
      </c>
      <c r="J566" s="34">
        <v>42388</v>
      </c>
      <c r="K566" s="34">
        <v>42500</v>
      </c>
    </row>
    <row r="567" spans="1:15" ht="85.5" x14ac:dyDescent="0.25">
      <c r="A567" s="38"/>
      <c r="B567" s="39" t="s">
        <v>1078</v>
      </c>
      <c r="C567" s="38" t="s">
        <v>1079</v>
      </c>
      <c r="D567" s="40" t="s">
        <v>1080</v>
      </c>
      <c r="E567" s="41">
        <f>-6/25</f>
        <v>-0.24</v>
      </c>
      <c r="F567" s="38" t="s">
        <v>31</v>
      </c>
      <c r="G567" s="40" t="s">
        <v>1081</v>
      </c>
      <c r="H567" s="40" t="s">
        <v>171</v>
      </c>
      <c r="I567" s="38">
        <v>4</v>
      </c>
      <c r="J567" s="42">
        <v>42388</v>
      </c>
      <c r="K567" s="42">
        <v>42500</v>
      </c>
    </row>
    <row r="568" spans="1:15" ht="85.5" x14ac:dyDescent="0.25">
      <c r="A568" s="33"/>
      <c r="B568" s="35" t="s">
        <v>1082</v>
      </c>
      <c r="C568" s="33" t="s">
        <v>1083</v>
      </c>
      <c r="D568" s="32" t="s">
        <v>1084</v>
      </c>
      <c r="E568" s="37" t="s">
        <v>64</v>
      </c>
      <c r="F568" s="33" t="s">
        <v>31</v>
      </c>
      <c r="G568" s="32" t="s">
        <v>1085</v>
      </c>
      <c r="H568" s="32" t="s">
        <v>171</v>
      </c>
      <c r="I568" s="33">
        <v>4</v>
      </c>
      <c r="J568" s="34">
        <v>42388</v>
      </c>
      <c r="K568" s="34">
        <v>42500</v>
      </c>
    </row>
    <row r="569" spans="1:15" ht="85.5" x14ac:dyDescent="0.25">
      <c r="A569" s="38"/>
      <c r="B569" s="39" t="s">
        <v>1086</v>
      </c>
      <c r="C569" s="38" t="s">
        <v>1087</v>
      </c>
      <c r="D569" s="40" t="s">
        <v>1073</v>
      </c>
      <c r="E569" s="43">
        <v>42480</v>
      </c>
      <c r="F569" s="38" t="s">
        <v>16</v>
      </c>
      <c r="G569" s="40" t="s">
        <v>1088</v>
      </c>
      <c r="H569" s="40" t="s">
        <v>1064</v>
      </c>
      <c r="I569" s="38">
        <v>4</v>
      </c>
      <c r="J569" s="42">
        <v>42388</v>
      </c>
      <c r="K569" s="42">
        <v>42500</v>
      </c>
    </row>
    <row r="570" spans="1:15" ht="85.5" x14ac:dyDescent="0.25">
      <c r="A570" s="33"/>
      <c r="B570" s="35" t="s">
        <v>1089</v>
      </c>
      <c r="C570" s="33" t="s">
        <v>1090</v>
      </c>
      <c r="D570" s="32" t="s">
        <v>1054</v>
      </c>
      <c r="E570" s="36">
        <v>42420</v>
      </c>
      <c r="F570" s="33" t="s">
        <v>16</v>
      </c>
      <c r="G570" s="32" t="s">
        <v>1091</v>
      </c>
      <c r="H570" s="32" t="s">
        <v>1064</v>
      </c>
      <c r="I570" s="33">
        <v>4</v>
      </c>
      <c r="J570" s="34">
        <v>42388</v>
      </c>
      <c r="K570" s="34">
        <v>42500</v>
      </c>
    </row>
    <row r="571" spans="1:15" ht="85.5" x14ac:dyDescent="0.25">
      <c r="A571" s="38"/>
      <c r="B571" s="39" t="s">
        <v>1092</v>
      </c>
      <c r="C571" s="38" t="s">
        <v>1093</v>
      </c>
      <c r="D571" s="40" t="s">
        <v>169</v>
      </c>
      <c r="E571" s="43">
        <v>42633</v>
      </c>
      <c r="F571" s="38" t="s">
        <v>16</v>
      </c>
      <c r="G571" s="40" t="s">
        <v>1094</v>
      </c>
      <c r="H571" s="40" t="s">
        <v>171</v>
      </c>
      <c r="I571" s="38">
        <v>4</v>
      </c>
      <c r="J571" s="42">
        <v>42388</v>
      </c>
      <c r="K571" s="42">
        <v>42500</v>
      </c>
      <c r="O571">
        <v>17</v>
      </c>
    </row>
    <row r="572" spans="1:15" ht="42.75" x14ac:dyDescent="0.25">
      <c r="A572" s="33"/>
      <c r="B572" s="35" t="s">
        <v>1095</v>
      </c>
      <c r="C572" s="33" t="s">
        <v>1096</v>
      </c>
      <c r="D572" s="32" t="s">
        <v>1097</v>
      </c>
      <c r="E572" s="36">
        <v>42655</v>
      </c>
      <c r="F572" s="33" t="s">
        <v>16</v>
      </c>
      <c r="G572" s="32" t="s">
        <v>1098</v>
      </c>
      <c r="H572" s="32"/>
      <c r="I572" s="33">
        <v>1</v>
      </c>
      <c r="J572" s="34">
        <v>42388</v>
      </c>
      <c r="K572" s="34">
        <v>42500</v>
      </c>
    </row>
    <row r="573" spans="1:15" ht="42.75" x14ac:dyDescent="0.25">
      <c r="A573" s="38"/>
      <c r="B573" s="39" t="s">
        <v>1099</v>
      </c>
      <c r="C573" s="38" t="s">
        <v>1096</v>
      </c>
      <c r="D573" s="40" t="s">
        <v>1097</v>
      </c>
      <c r="E573" s="43">
        <v>42441</v>
      </c>
      <c r="F573" s="38" t="s">
        <v>16</v>
      </c>
      <c r="G573" s="40" t="s">
        <v>1100</v>
      </c>
      <c r="H573" s="40"/>
      <c r="I573" s="38">
        <v>1</v>
      </c>
      <c r="J573" s="42">
        <v>42388</v>
      </c>
      <c r="K573" s="42">
        <v>42500</v>
      </c>
      <c r="N573" s="52">
        <v>1</v>
      </c>
    </row>
    <row r="574" spans="1:15" ht="85.5" x14ac:dyDescent="0.25">
      <c r="A574" s="33"/>
      <c r="B574" s="35" t="s">
        <v>1101</v>
      </c>
      <c r="C574" s="33" t="s">
        <v>1102</v>
      </c>
      <c r="D574" s="32" t="s">
        <v>1059</v>
      </c>
      <c r="E574" s="37" t="s">
        <v>1103</v>
      </c>
      <c r="F574" s="33" t="s">
        <v>31</v>
      </c>
      <c r="G574" s="32" t="s">
        <v>1104</v>
      </c>
      <c r="H574" s="32" t="s">
        <v>1105</v>
      </c>
      <c r="I574" s="33">
        <v>4</v>
      </c>
      <c r="J574" s="34">
        <v>42388</v>
      </c>
      <c r="K574" s="34">
        <v>42500</v>
      </c>
    </row>
    <row r="575" spans="1:15" ht="99.75" x14ac:dyDescent="0.25">
      <c r="A575" s="38"/>
      <c r="B575" s="39" t="s">
        <v>1106</v>
      </c>
      <c r="C575" s="38" t="s">
        <v>1107</v>
      </c>
      <c r="D575" s="40" t="s">
        <v>1062</v>
      </c>
      <c r="E575" s="41" t="s">
        <v>962</v>
      </c>
      <c r="F575" s="38" t="s">
        <v>16</v>
      </c>
      <c r="G575" s="40" t="s">
        <v>1108</v>
      </c>
      <c r="H575" s="40" t="s">
        <v>1064</v>
      </c>
      <c r="I575" s="38">
        <v>4</v>
      </c>
      <c r="J575" s="42">
        <v>42388</v>
      </c>
      <c r="K575" s="42">
        <v>42500</v>
      </c>
    </row>
    <row r="576" spans="1:15" ht="100.5" thickBot="1" x14ac:dyDescent="0.3">
      <c r="A576" s="44"/>
      <c r="B576" s="45" t="s">
        <v>167</v>
      </c>
      <c r="C576" s="44" t="s">
        <v>168</v>
      </c>
      <c r="D576" s="46" t="s">
        <v>169</v>
      </c>
      <c r="E576" s="47">
        <f>-1/20</f>
        <v>-0.05</v>
      </c>
      <c r="F576" s="44" t="s">
        <v>31</v>
      </c>
      <c r="G576" s="46" t="s">
        <v>170</v>
      </c>
      <c r="H576" s="46" t="s">
        <v>171</v>
      </c>
      <c r="I576" s="44">
        <v>4</v>
      </c>
      <c r="J576" s="48">
        <v>42388</v>
      </c>
      <c r="K576" s="48">
        <v>42500</v>
      </c>
    </row>
    <row r="577" spans="1:16" ht="99.75" x14ac:dyDescent="0.25">
      <c r="A577" s="35" t="s">
        <v>42</v>
      </c>
      <c r="B577" s="33" t="s">
        <v>43</v>
      </c>
      <c r="C577" s="32" t="s">
        <v>20</v>
      </c>
      <c r="D577" s="36">
        <v>42476</v>
      </c>
      <c r="E577" s="33" t="s">
        <v>26</v>
      </c>
      <c r="F577" s="32" t="s">
        <v>44</v>
      </c>
      <c r="G577" s="32" t="s">
        <v>28</v>
      </c>
      <c r="H577" s="33">
        <v>4</v>
      </c>
      <c r="I577" s="34">
        <v>42388</v>
      </c>
      <c r="J577" s="34">
        <v>42500</v>
      </c>
      <c r="K577" s="3"/>
    </row>
    <row r="578" spans="1:16" ht="71.25" x14ac:dyDescent="0.25">
      <c r="A578" s="38"/>
      <c r="B578" s="39" t="s">
        <v>505</v>
      </c>
      <c r="C578" s="38" t="s">
        <v>506</v>
      </c>
      <c r="D578" s="40" t="s">
        <v>481</v>
      </c>
      <c r="E578" s="43">
        <v>42510</v>
      </c>
      <c r="F578" s="38" t="s">
        <v>26</v>
      </c>
      <c r="G578" s="40" t="s">
        <v>507</v>
      </c>
      <c r="H578" s="40" t="s">
        <v>88</v>
      </c>
      <c r="I578" s="38">
        <v>4</v>
      </c>
      <c r="J578" s="42">
        <v>42388</v>
      </c>
      <c r="K578" s="42">
        <v>42500</v>
      </c>
    </row>
    <row r="579" spans="1:16" ht="71.25" x14ac:dyDescent="0.25">
      <c r="A579" s="33"/>
      <c r="B579" s="35" t="s">
        <v>424</v>
      </c>
      <c r="C579" s="33" t="s">
        <v>425</v>
      </c>
      <c r="D579" s="32" t="s">
        <v>426</v>
      </c>
      <c r="E579" s="36">
        <v>42689</v>
      </c>
      <c r="F579" s="33" t="s">
        <v>16</v>
      </c>
      <c r="G579" s="32" t="s">
        <v>427</v>
      </c>
      <c r="H579" s="32" t="s">
        <v>428</v>
      </c>
      <c r="I579" s="33">
        <v>4</v>
      </c>
      <c r="J579" s="34">
        <v>42388</v>
      </c>
      <c r="K579" s="34">
        <v>42500</v>
      </c>
    </row>
    <row r="580" spans="1:16" x14ac:dyDescent="0.25">
      <c r="A580" s="38"/>
      <c r="B580" s="39"/>
      <c r="C580" s="38"/>
      <c r="D580" s="40"/>
      <c r="E580" s="41"/>
      <c r="F580" s="38"/>
      <c r="G580" s="40"/>
      <c r="H580" s="40"/>
      <c r="I580" s="38"/>
      <c r="J580" s="42"/>
      <c r="K580" s="42"/>
    </row>
    <row r="581" spans="1:16" ht="71.25" x14ac:dyDescent="0.25">
      <c r="A581" s="33"/>
      <c r="B581" s="35" t="s">
        <v>659</v>
      </c>
      <c r="C581" s="33" t="s">
        <v>660</v>
      </c>
      <c r="D581" s="32" t="s">
        <v>661</v>
      </c>
      <c r="E581" s="37">
        <f>-1/20</f>
        <v>-0.05</v>
      </c>
      <c r="F581" s="33" t="s">
        <v>31</v>
      </c>
      <c r="G581" s="32" t="s">
        <v>662</v>
      </c>
      <c r="H581" s="32" t="s">
        <v>160</v>
      </c>
      <c r="I581" s="33">
        <v>4</v>
      </c>
      <c r="J581" s="34">
        <v>42388</v>
      </c>
      <c r="K581" s="34">
        <v>42500</v>
      </c>
    </row>
    <row r="582" spans="1:16" ht="71.25" x14ac:dyDescent="0.25">
      <c r="A582" s="38"/>
      <c r="B582" s="39" t="s">
        <v>663</v>
      </c>
      <c r="C582" s="38" t="s">
        <v>660</v>
      </c>
      <c r="D582" s="40" t="s">
        <v>661</v>
      </c>
      <c r="E582" s="43">
        <v>42420</v>
      </c>
      <c r="F582" s="38" t="s">
        <v>26</v>
      </c>
      <c r="G582" s="40" t="s">
        <v>664</v>
      </c>
      <c r="H582" s="40" t="s">
        <v>160</v>
      </c>
      <c r="I582" s="38">
        <v>4</v>
      </c>
      <c r="J582" s="42">
        <v>42388</v>
      </c>
      <c r="K582" s="42">
        <v>42500</v>
      </c>
    </row>
    <row r="583" spans="1:16" x14ac:dyDescent="0.25">
      <c r="A583" s="33"/>
      <c r="B583" s="35"/>
      <c r="C583" s="33"/>
      <c r="D583" s="32"/>
      <c r="E583" s="36"/>
      <c r="F583" s="33"/>
      <c r="G583" s="32"/>
      <c r="H583" s="32"/>
      <c r="I583" s="33"/>
      <c r="J583" s="34"/>
      <c r="K583" s="34"/>
    </row>
    <row r="584" spans="1:16" ht="85.5" x14ac:dyDescent="0.25">
      <c r="A584" s="38"/>
      <c r="B584" s="39" t="s">
        <v>459</v>
      </c>
      <c r="C584" s="38" t="s">
        <v>460</v>
      </c>
      <c r="D584" s="40" t="s">
        <v>461</v>
      </c>
      <c r="E584" s="43">
        <v>42387</v>
      </c>
      <c r="F584" s="38" t="s">
        <v>16</v>
      </c>
      <c r="G584" s="40" t="s">
        <v>462</v>
      </c>
      <c r="H584" s="40" t="s">
        <v>428</v>
      </c>
      <c r="I584" s="38">
        <v>4</v>
      </c>
      <c r="J584" s="42">
        <v>42388</v>
      </c>
      <c r="K584" s="42">
        <v>42500</v>
      </c>
    </row>
    <row r="585" spans="1:16" ht="85.5" x14ac:dyDescent="0.25">
      <c r="A585" s="33"/>
      <c r="B585" s="35" t="s">
        <v>1060</v>
      </c>
      <c r="C585" s="33" t="s">
        <v>1061</v>
      </c>
      <c r="D585" s="32" t="s">
        <v>1062</v>
      </c>
      <c r="E585" s="36">
        <v>42394</v>
      </c>
      <c r="F585" s="33" t="s">
        <v>26</v>
      </c>
      <c r="G585" s="32" t="s">
        <v>1063</v>
      </c>
      <c r="H585" s="32" t="s">
        <v>1064</v>
      </c>
      <c r="I585" s="33">
        <v>4</v>
      </c>
      <c r="J585" s="34">
        <v>42388</v>
      </c>
      <c r="K585" s="34">
        <v>42500</v>
      </c>
    </row>
    <row r="586" spans="1:16" ht="85.5" x14ac:dyDescent="0.25">
      <c r="A586" s="38"/>
      <c r="B586" s="39" t="s">
        <v>1086</v>
      </c>
      <c r="C586" s="38" t="s">
        <v>1087</v>
      </c>
      <c r="D586" s="40" t="s">
        <v>1073</v>
      </c>
      <c r="E586" s="43">
        <v>42480</v>
      </c>
      <c r="F586" s="38" t="s">
        <v>16</v>
      </c>
      <c r="G586" s="40" t="s">
        <v>1088</v>
      </c>
      <c r="H586" s="40" t="s">
        <v>1064</v>
      </c>
      <c r="I586" s="38">
        <v>4</v>
      </c>
      <c r="J586" s="42">
        <v>42388</v>
      </c>
      <c r="K586" s="42">
        <v>42500</v>
      </c>
    </row>
    <row r="587" spans="1:16" ht="100.5" thickBot="1" x14ac:dyDescent="0.3">
      <c r="A587" s="44"/>
      <c r="B587" s="45" t="s">
        <v>1106</v>
      </c>
      <c r="C587" s="44" t="s">
        <v>1107</v>
      </c>
      <c r="D587" s="46" t="s">
        <v>1062</v>
      </c>
      <c r="E587" s="47" t="s">
        <v>962</v>
      </c>
      <c r="F587" s="44" t="s">
        <v>16</v>
      </c>
      <c r="G587" s="46" t="s">
        <v>1108</v>
      </c>
      <c r="H587" s="46" t="s">
        <v>1064</v>
      </c>
      <c r="I587" s="44">
        <v>4</v>
      </c>
      <c r="J587" s="48">
        <v>42388</v>
      </c>
      <c r="K587" s="48">
        <v>42500</v>
      </c>
      <c r="O587">
        <v>10</v>
      </c>
    </row>
    <row r="588" spans="1:16" x14ac:dyDescent="0.25">
      <c r="A588" t="s">
        <v>1114</v>
      </c>
      <c r="L588" t="s">
        <v>1118</v>
      </c>
      <c r="M588">
        <f>SUM(M1:M587)</f>
        <v>0</v>
      </c>
      <c r="N588">
        <f>SUM(N1:N587)</f>
        <v>19</v>
      </c>
      <c r="O588">
        <f t="shared" ref="O588:P588" si="0">SUM(O1:O587)</f>
        <v>165</v>
      </c>
      <c r="P588">
        <f t="shared" si="0"/>
        <v>0</v>
      </c>
    </row>
    <row r="590" spans="1:16" x14ac:dyDescent="0.25">
      <c r="A590" t="s">
        <v>1115</v>
      </c>
    </row>
    <row r="592" spans="1:16" x14ac:dyDescent="0.25">
      <c r="D592" t="s">
        <v>1109</v>
      </c>
      <c r="F592" t="s">
        <v>1110</v>
      </c>
      <c r="G592" t="s">
        <v>1111</v>
      </c>
      <c r="J592" t="s">
        <v>1116</v>
      </c>
      <c r="K592" t="s">
        <v>1117</v>
      </c>
      <c r="M592" s="53" t="s">
        <v>1119</v>
      </c>
    </row>
    <row r="593" spans="4:13" x14ac:dyDescent="0.25">
      <c r="D593">
        <v>213</v>
      </c>
      <c r="F593">
        <v>164</v>
      </c>
      <c r="G593">
        <f>D593-F593</f>
        <v>49</v>
      </c>
      <c r="J593">
        <f>SUM(N588+F593)</f>
        <v>183</v>
      </c>
      <c r="K593">
        <f>SUM(G593+O588)</f>
        <v>214</v>
      </c>
      <c r="M593">
        <f>J593/J596</f>
        <v>0.46095717884130982</v>
      </c>
    </row>
    <row r="595" spans="4:13" x14ac:dyDescent="0.25">
      <c r="J595" t="s">
        <v>1120</v>
      </c>
    </row>
    <row r="596" spans="4:13" x14ac:dyDescent="0.25">
      <c r="J596">
        <f>SUM(J593+K593)</f>
        <v>397</v>
      </c>
    </row>
  </sheetData>
  <mergeCells count="373">
    <mergeCell ref="A549:A550"/>
    <mergeCell ref="B549:B550"/>
    <mergeCell ref="D549:D550"/>
    <mergeCell ref="E549:E550"/>
    <mergeCell ref="F549:F550"/>
    <mergeCell ref="G549:G550"/>
    <mergeCell ref="H549:H550"/>
    <mergeCell ref="I549:I550"/>
    <mergeCell ref="J549:J550"/>
    <mergeCell ref="A527:A528"/>
    <mergeCell ref="B527:B528"/>
    <mergeCell ref="C527:C528"/>
    <mergeCell ref="D527:D528"/>
    <mergeCell ref="E527:E528"/>
    <mergeCell ref="F527:F528"/>
    <mergeCell ref="I527:I528"/>
    <mergeCell ref="J527:J528"/>
    <mergeCell ref="K527:K528"/>
    <mergeCell ref="A525:A526"/>
    <mergeCell ref="B525:B526"/>
    <mergeCell ref="C525:C526"/>
    <mergeCell ref="D525:D526"/>
    <mergeCell ref="E525:E526"/>
    <mergeCell ref="F525:F526"/>
    <mergeCell ref="I525:I526"/>
    <mergeCell ref="J525:J526"/>
    <mergeCell ref="K525:K526"/>
    <mergeCell ref="A519:A520"/>
    <mergeCell ref="B519:B520"/>
    <mergeCell ref="C519:C520"/>
    <mergeCell ref="D519:D520"/>
    <mergeCell ref="E519:E520"/>
    <mergeCell ref="F519:F520"/>
    <mergeCell ref="I519:I520"/>
    <mergeCell ref="J519:J520"/>
    <mergeCell ref="K519:K520"/>
    <mergeCell ref="A480:A481"/>
    <mergeCell ref="B480:B481"/>
    <mergeCell ref="C480:C481"/>
    <mergeCell ref="E480:E481"/>
    <mergeCell ref="F480:F481"/>
    <mergeCell ref="I480:I481"/>
    <mergeCell ref="J480:J481"/>
    <mergeCell ref="K480:K481"/>
    <mergeCell ref="A517:A518"/>
    <mergeCell ref="B517:B518"/>
    <mergeCell ref="C517:C518"/>
    <mergeCell ref="D517:D518"/>
    <mergeCell ref="E517:E518"/>
    <mergeCell ref="F517:F518"/>
    <mergeCell ref="I517:I518"/>
    <mergeCell ref="J517:J518"/>
    <mergeCell ref="K517:K518"/>
    <mergeCell ref="A478:A479"/>
    <mergeCell ref="B478:B479"/>
    <mergeCell ref="C478:C479"/>
    <mergeCell ref="D478:D479"/>
    <mergeCell ref="E478:E479"/>
    <mergeCell ref="F478:F479"/>
    <mergeCell ref="I478:I479"/>
    <mergeCell ref="J478:J479"/>
    <mergeCell ref="K478:K479"/>
    <mergeCell ref="K454:K455"/>
    <mergeCell ref="A476:A477"/>
    <mergeCell ref="B476:B477"/>
    <mergeCell ref="C476:C477"/>
    <mergeCell ref="D476:D477"/>
    <mergeCell ref="E476:E477"/>
    <mergeCell ref="F476:F477"/>
    <mergeCell ref="I476:I477"/>
    <mergeCell ref="J476:J477"/>
    <mergeCell ref="K476:K477"/>
    <mergeCell ref="A454:A455"/>
    <mergeCell ref="B454:B455"/>
    <mergeCell ref="C454:C455"/>
    <mergeCell ref="E454:E455"/>
    <mergeCell ref="F454:F455"/>
    <mergeCell ref="G454:G455"/>
    <mergeCell ref="H454:H455"/>
    <mergeCell ref="I454:I455"/>
    <mergeCell ref="J454:J455"/>
    <mergeCell ref="K450:K451"/>
    <mergeCell ref="A452:A453"/>
    <mergeCell ref="B452:B453"/>
    <mergeCell ref="C452:C453"/>
    <mergeCell ref="E452:E453"/>
    <mergeCell ref="F452:F453"/>
    <mergeCell ref="G452:G453"/>
    <mergeCell ref="H452:H453"/>
    <mergeCell ref="I452:I453"/>
    <mergeCell ref="J452:J453"/>
    <mergeCell ref="K452:K453"/>
    <mergeCell ref="A450:A451"/>
    <mergeCell ref="B450:B451"/>
    <mergeCell ref="C450:C451"/>
    <mergeCell ref="E450:E451"/>
    <mergeCell ref="F450:F451"/>
    <mergeCell ref="G450:G451"/>
    <mergeCell ref="H450:H451"/>
    <mergeCell ref="I450:I451"/>
    <mergeCell ref="J450:J451"/>
    <mergeCell ref="K446:K447"/>
    <mergeCell ref="A448:A449"/>
    <mergeCell ref="B448:B449"/>
    <mergeCell ref="C448:C449"/>
    <mergeCell ref="E448:E449"/>
    <mergeCell ref="F448:F449"/>
    <mergeCell ref="G448:G449"/>
    <mergeCell ref="H448:H449"/>
    <mergeCell ref="I448:I449"/>
    <mergeCell ref="J448:J449"/>
    <mergeCell ref="K448:K449"/>
    <mergeCell ref="A446:A447"/>
    <mergeCell ref="B446:B447"/>
    <mergeCell ref="C446:C447"/>
    <mergeCell ref="E446:E447"/>
    <mergeCell ref="F446:F447"/>
    <mergeCell ref="G446:G447"/>
    <mergeCell ref="H446:H447"/>
    <mergeCell ref="I446:I447"/>
    <mergeCell ref="J446:J447"/>
    <mergeCell ref="A444:A445"/>
    <mergeCell ref="B444:B445"/>
    <mergeCell ref="C444:C445"/>
    <mergeCell ref="D444:D445"/>
    <mergeCell ref="E444:E445"/>
    <mergeCell ref="F444:F445"/>
    <mergeCell ref="I444:I445"/>
    <mergeCell ref="J444:J445"/>
    <mergeCell ref="K444:K445"/>
    <mergeCell ref="K440:K441"/>
    <mergeCell ref="A442:A443"/>
    <mergeCell ref="B442:B443"/>
    <mergeCell ref="C442:C443"/>
    <mergeCell ref="D442:D443"/>
    <mergeCell ref="E442:E443"/>
    <mergeCell ref="F442:F443"/>
    <mergeCell ref="I442:I443"/>
    <mergeCell ref="J442:J443"/>
    <mergeCell ref="K442:K443"/>
    <mergeCell ref="A438:A439"/>
    <mergeCell ref="B438:B439"/>
    <mergeCell ref="C438:C439"/>
    <mergeCell ref="D438:D439"/>
    <mergeCell ref="E438:E439"/>
    <mergeCell ref="H438:H439"/>
    <mergeCell ref="I438:I439"/>
    <mergeCell ref="J438:J439"/>
    <mergeCell ref="A440:A441"/>
    <mergeCell ref="B440:B441"/>
    <mergeCell ref="C440:C441"/>
    <mergeCell ref="D440:D441"/>
    <mergeCell ref="E440:E441"/>
    <mergeCell ref="F440:F441"/>
    <mergeCell ref="I440:I441"/>
    <mergeCell ref="J440:J441"/>
    <mergeCell ref="A404:A405"/>
    <mergeCell ref="B404:B405"/>
    <mergeCell ref="C404:C405"/>
    <mergeCell ref="D404:D405"/>
    <mergeCell ref="E404:E405"/>
    <mergeCell ref="F404:F405"/>
    <mergeCell ref="I404:I405"/>
    <mergeCell ref="J404:J405"/>
    <mergeCell ref="K404:K405"/>
    <mergeCell ref="A402:A403"/>
    <mergeCell ref="B402:B403"/>
    <mergeCell ref="C402:C403"/>
    <mergeCell ref="D402:D403"/>
    <mergeCell ref="E402:E403"/>
    <mergeCell ref="F402:F403"/>
    <mergeCell ref="I402:I403"/>
    <mergeCell ref="J402:J403"/>
    <mergeCell ref="K402:K403"/>
    <mergeCell ref="A400:A401"/>
    <mergeCell ref="B400:B401"/>
    <mergeCell ref="C400:C401"/>
    <mergeCell ref="D400:D401"/>
    <mergeCell ref="E400:E401"/>
    <mergeCell ref="F400:F401"/>
    <mergeCell ref="I400:I401"/>
    <mergeCell ref="J400:J401"/>
    <mergeCell ref="K400:K401"/>
    <mergeCell ref="A398:A399"/>
    <mergeCell ref="B398:B399"/>
    <mergeCell ref="C398:C399"/>
    <mergeCell ref="D398:D399"/>
    <mergeCell ref="E398:E399"/>
    <mergeCell ref="F398:F399"/>
    <mergeCell ref="I398:I399"/>
    <mergeCell ref="J398:J399"/>
    <mergeCell ref="K398:K399"/>
    <mergeCell ref="A396:A397"/>
    <mergeCell ref="B396:B397"/>
    <mergeCell ref="C396:C397"/>
    <mergeCell ref="D396:D397"/>
    <mergeCell ref="E396:E397"/>
    <mergeCell ref="F396:F397"/>
    <mergeCell ref="I396:I397"/>
    <mergeCell ref="J396:J397"/>
    <mergeCell ref="K396:K397"/>
    <mergeCell ref="K338:K339"/>
    <mergeCell ref="A394:A395"/>
    <mergeCell ref="B394:B395"/>
    <mergeCell ref="C394:C395"/>
    <mergeCell ref="D394:D395"/>
    <mergeCell ref="E394:E395"/>
    <mergeCell ref="F394:F395"/>
    <mergeCell ref="I394:I395"/>
    <mergeCell ref="J394:J395"/>
    <mergeCell ref="K394:K395"/>
    <mergeCell ref="A338:A339"/>
    <mergeCell ref="B338:B339"/>
    <mergeCell ref="C338:C339"/>
    <mergeCell ref="E338:E339"/>
    <mergeCell ref="F338:F339"/>
    <mergeCell ref="G338:G339"/>
    <mergeCell ref="H338:H339"/>
    <mergeCell ref="I338:I339"/>
    <mergeCell ref="J338:J339"/>
    <mergeCell ref="A325:A326"/>
    <mergeCell ref="B325:B326"/>
    <mergeCell ref="C325:C326"/>
    <mergeCell ref="D325:D326"/>
    <mergeCell ref="E325:E326"/>
    <mergeCell ref="F325:F326"/>
    <mergeCell ref="I325:I326"/>
    <mergeCell ref="J325:J326"/>
    <mergeCell ref="K325:K326"/>
    <mergeCell ref="A323:A324"/>
    <mergeCell ref="B323:B324"/>
    <mergeCell ref="C323:C324"/>
    <mergeCell ref="D323:D324"/>
    <mergeCell ref="E323:E324"/>
    <mergeCell ref="F323:F324"/>
    <mergeCell ref="I323:I324"/>
    <mergeCell ref="J323:J324"/>
    <mergeCell ref="K323:K324"/>
    <mergeCell ref="H33:H34"/>
    <mergeCell ref="I33:I34"/>
    <mergeCell ref="J33:J34"/>
    <mergeCell ref="K33:K34"/>
    <mergeCell ref="A33:A34"/>
    <mergeCell ref="B33:B34"/>
    <mergeCell ref="C33:C34"/>
    <mergeCell ref="E33:E34"/>
    <mergeCell ref="F33:F34"/>
    <mergeCell ref="G33:G34"/>
    <mergeCell ref="H175:H176"/>
    <mergeCell ref="I175:I176"/>
    <mergeCell ref="A177:A178"/>
    <mergeCell ref="B177:B178"/>
    <mergeCell ref="C177:C178"/>
    <mergeCell ref="D177:D178"/>
    <mergeCell ref="E177:E178"/>
    <mergeCell ref="F177:F178"/>
    <mergeCell ref="I177:I178"/>
    <mergeCell ref="A175:A176"/>
    <mergeCell ref="B175:B176"/>
    <mergeCell ref="C175:C176"/>
    <mergeCell ref="D175:D176"/>
    <mergeCell ref="G175:G176"/>
    <mergeCell ref="J177:J178"/>
    <mergeCell ref="K177:K178"/>
    <mergeCell ref="A179:A180"/>
    <mergeCell ref="B179:B180"/>
    <mergeCell ref="C179:C180"/>
    <mergeCell ref="D179:D180"/>
    <mergeCell ref="E179:E180"/>
    <mergeCell ref="F179:F180"/>
    <mergeCell ref="I179:I180"/>
    <mergeCell ref="J179:J180"/>
    <mergeCell ref="K179:K180"/>
    <mergeCell ref="F181:F182"/>
    <mergeCell ref="I181:I182"/>
    <mergeCell ref="J181:J182"/>
    <mergeCell ref="K181:K182"/>
    <mergeCell ref="A183:A184"/>
    <mergeCell ref="B183:B184"/>
    <mergeCell ref="C183:C184"/>
    <mergeCell ref="D183:D184"/>
    <mergeCell ref="E183:E184"/>
    <mergeCell ref="F183:F184"/>
    <mergeCell ref="I183:I184"/>
    <mergeCell ref="J183:J184"/>
    <mergeCell ref="K183:K184"/>
    <mergeCell ref="A181:A182"/>
    <mergeCell ref="B181:B182"/>
    <mergeCell ref="C181:C182"/>
    <mergeCell ref="D181:D182"/>
    <mergeCell ref="E181:E182"/>
    <mergeCell ref="G192:G193"/>
    <mergeCell ref="H192:H193"/>
    <mergeCell ref="I192:I193"/>
    <mergeCell ref="J192:J193"/>
    <mergeCell ref="K192:K193"/>
    <mergeCell ref="A192:A193"/>
    <mergeCell ref="B192:B193"/>
    <mergeCell ref="C192:C193"/>
    <mergeCell ref="E192:E193"/>
    <mergeCell ref="F192:F193"/>
    <mergeCell ref="G195:G196"/>
    <mergeCell ref="H195:H196"/>
    <mergeCell ref="I195:I196"/>
    <mergeCell ref="J195:J196"/>
    <mergeCell ref="K195:K196"/>
    <mergeCell ref="A195:A196"/>
    <mergeCell ref="B195:B196"/>
    <mergeCell ref="C195:C196"/>
    <mergeCell ref="E195:E196"/>
    <mergeCell ref="F195:F196"/>
    <mergeCell ref="F202:F203"/>
    <mergeCell ref="I202:I203"/>
    <mergeCell ref="J202:J203"/>
    <mergeCell ref="K202:K203"/>
    <mergeCell ref="A204:A205"/>
    <mergeCell ref="B204:B205"/>
    <mergeCell ref="C204:C205"/>
    <mergeCell ref="D204:D205"/>
    <mergeCell ref="E204:E205"/>
    <mergeCell ref="F204:F205"/>
    <mergeCell ref="I204:I205"/>
    <mergeCell ref="J204:J205"/>
    <mergeCell ref="K204:K205"/>
    <mergeCell ref="A202:A203"/>
    <mergeCell ref="B202:B203"/>
    <mergeCell ref="C202:C203"/>
    <mergeCell ref="D202:D203"/>
    <mergeCell ref="E202:E203"/>
    <mergeCell ref="D215:D216"/>
    <mergeCell ref="E215:E216"/>
    <mergeCell ref="F206:F207"/>
    <mergeCell ref="I206:I207"/>
    <mergeCell ref="J206:J207"/>
    <mergeCell ref="K206:K207"/>
    <mergeCell ref="A208:A209"/>
    <mergeCell ref="B208:B209"/>
    <mergeCell ref="C208:C209"/>
    <mergeCell ref="D208:D209"/>
    <mergeCell ref="E208:E209"/>
    <mergeCell ref="F208:F209"/>
    <mergeCell ref="I208:I209"/>
    <mergeCell ref="J208:J209"/>
    <mergeCell ref="K208:K209"/>
    <mergeCell ref="A206:A207"/>
    <mergeCell ref="B206:B207"/>
    <mergeCell ref="C206:C207"/>
    <mergeCell ref="D206:D207"/>
    <mergeCell ref="E206:E207"/>
    <mergeCell ref="I219:I220"/>
    <mergeCell ref="J219:J220"/>
    <mergeCell ref="K219:K220"/>
    <mergeCell ref="A219:A220"/>
    <mergeCell ref="B219:B220"/>
    <mergeCell ref="C219:C220"/>
    <mergeCell ref="E219:E220"/>
    <mergeCell ref="F219:F220"/>
    <mergeCell ref="F215:F216"/>
    <mergeCell ref="I215:I216"/>
    <mergeCell ref="J215:J216"/>
    <mergeCell ref="K215:K216"/>
    <mergeCell ref="A217:A218"/>
    <mergeCell ref="B217:B218"/>
    <mergeCell ref="C217:C218"/>
    <mergeCell ref="D217:D218"/>
    <mergeCell ref="E217:E218"/>
    <mergeCell ref="F217:F218"/>
    <mergeCell ref="I217:I218"/>
    <mergeCell ref="J217:J218"/>
    <mergeCell ref="K217:K218"/>
    <mergeCell ref="A215:A216"/>
    <mergeCell ref="B215:B216"/>
    <mergeCell ref="C215:C216"/>
  </mergeCells>
  <hyperlinks>
    <hyperlink ref="A5" r:id="rId1" display="javascript:__doPostBack('pg0$V$dgCourses$sec2$row2$lnkCourse','')"/>
    <hyperlink ref="A10" r:id="rId2" display="javascript:__doPostBack('pg0$V$dgCourses$sec2$row4$lnkCourse','')"/>
    <hyperlink ref="A16" r:id="rId3" display="javascript:__doPostBack('pg0$V$dgCourses$sec2$row2$lnkCourse','')"/>
    <hyperlink ref="B17" r:id="rId4" display="javascript:__doPostBack('pg0$V$dgCourses$sec2$row4$lnkCourse','')"/>
    <hyperlink ref="B18" r:id="rId5" display="javascript:__doPostBack('pg0$V$dgCourses$sec2$row6$lnkCourse','')"/>
    <hyperlink ref="B19" r:id="rId6" display="javascript:__doPostBack('pg0$V$dgCourses$sec2$row8$lnkCourse','')"/>
    <hyperlink ref="B20" r:id="rId7" display="javascript:__doPostBack('pg0$V$dgCourses$sec2$row10$lnkCourse','')"/>
    <hyperlink ref="B21" r:id="rId8" display="javascript:__doPostBack('pg0$V$dgCourses$sec2$row12$lnkCourse','')"/>
    <hyperlink ref="B22" r:id="rId9" display="javascript:__doPostBack('pg0$V$dgCourses$sec2$row14$lnkCourse','')"/>
    <hyperlink ref="B23" r:id="rId10" display="javascript:__doPostBack('pg0$V$dgCourses$sec2$row16$lnkCourse','')"/>
    <hyperlink ref="B24" r:id="rId11" display="javascript:__doPostBack('pg0$V$dgCourses$sec2$row18$lnkCourse','')"/>
    <hyperlink ref="B25" r:id="rId12" display="javascript:__doPostBack('pg0$V$dgCourses$sec2$row20$lnkCourse','')"/>
    <hyperlink ref="B26" r:id="rId13" display="javascript:__doPostBack('pg0$V$dgCourses$sec2$row22$lnkCourse','')"/>
    <hyperlink ref="A27" r:id="rId14" display="javascript:__doPostBack('pg0$V$dgCourses$sec2$row2$lnkCourse','')"/>
    <hyperlink ref="B28" r:id="rId15" display="javascript:__doPostBack('pg0$V$dgCourses$sec2$row4$lnkCourse','')"/>
    <hyperlink ref="B29" r:id="rId16" display="javascript:__doPostBack('pg0$V$dgCourses$sec2$row6$lnkCourse','')"/>
    <hyperlink ref="B30" r:id="rId17" display="javascript:__doPostBack('pg0$V$dgCourses$sec2$row8$lnkCourse','')"/>
    <hyperlink ref="B31" r:id="rId18" display="javascript:__doPostBack('pg0$V$dgCourses$sec2$row10$lnkCourse','')"/>
    <hyperlink ref="B32" r:id="rId19" display="javascript:__doPostBack('pg0$V$dgCourses$sec2$row12$lnkCourse','')"/>
    <hyperlink ref="B33" r:id="rId20" display="javascript:__doPostBack('pg0$V$dgCourses$sec2$row14$lnkCourse','')"/>
    <hyperlink ref="B35" r:id="rId21" display="javascript:__doPostBack('pg0$V$dgCourses$sec2$row16$lnkCourse','')"/>
    <hyperlink ref="B36" r:id="rId22" display="javascript:__doPostBack('pg0$V$dgCourses$sec2$row18$lnkCourse','')"/>
    <hyperlink ref="A37" r:id="rId23" display="javascript:__doPostBack('pg0$V$dgCourses$sec2$row2$lnkCourse','')"/>
    <hyperlink ref="B38" r:id="rId24" display="javascript:__doPostBack('pg0$V$dgCourses$sec2$row4$lnkCourse','')"/>
    <hyperlink ref="B39" r:id="rId25" display="javascript:__doPostBack('pg0$V$dgCourses$sec2$row6$lnkCourse','')"/>
    <hyperlink ref="B40" r:id="rId26" display="javascript:__doPostBack('pg0$V$dgCourses$sec2$row8$lnkCourse','')"/>
    <hyperlink ref="A41" r:id="rId27" display="javascript:__doPostBack('pg0$V$dgCourses$sec2$row2$lnkCourse','')"/>
    <hyperlink ref="B42" r:id="rId28" display="javascript:__doPostBack('pg0$V$dgCourses$sec2$row4$lnkCourse','')"/>
    <hyperlink ref="B43" r:id="rId29" display="javascript:__doPostBack('pg0$V$dgCourses$sec2$row6$lnkCourse','')"/>
    <hyperlink ref="B44" r:id="rId30" display="javascript:__doPostBack('pg0$V$dgCourses$sec2$row8$lnkCourse','')"/>
    <hyperlink ref="B45" r:id="rId31" display="javascript:__doPostBack('pg0$V$dgCourses$sec2$row10$lnkCourse','')"/>
    <hyperlink ref="B46" r:id="rId32" display="javascript:__doPostBack('pg0$V$dgCourses$sec2$row12$lnkCourse','')"/>
    <hyperlink ref="B47" r:id="rId33" display="javascript:__doPostBack('pg0$V$dgCourses$sec2$row14$lnkCourse','')"/>
    <hyperlink ref="B49" r:id="rId34" display="javascript:__doPostBack('pg0$V$dgCourses$sec2$row18$lnkCourse','')"/>
    <hyperlink ref="B50" r:id="rId35" display="javascript:__doPostBack('pg0$V$dgCourses$sec2$row20$lnkCourse','')"/>
    <hyperlink ref="B51" r:id="rId36" display="javascript:__doPostBack('pg0$V$dgCourses$sec2$row22$lnkCourse','')"/>
    <hyperlink ref="B52" r:id="rId37" display="javascript:__doPostBack('pg0$V$dgCourses$sec2$row24$lnkCourse','')"/>
    <hyperlink ref="B53" r:id="rId38" display="javascript:__doPostBack('pg0$V$dgCourses$sec2$row26$lnkCourse','')"/>
    <hyperlink ref="B54" r:id="rId39" display="javascript:__doPostBack('pg0$V$dgCourses$sec2$row28$lnkCourse','')"/>
    <hyperlink ref="B55" r:id="rId40" display="javascript:__doPostBack('pg0$V$dgCourses$sec2$row30$lnkCourse','')"/>
    <hyperlink ref="B56" r:id="rId41" display="javascript:__doPostBack('pg0$V$dgCourses$sec2$row32$lnkCourse','')"/>
    <hyperlink ref="A57" r:id="rId42" display="javascript:__doPostBack('pg0$V$dgCourses$sec2$row2$lnkCourse','')"/>
    <hyperlink ref="B58" r:id="rId43" display="javascript:__doPostBack('pg0$V$dgCourses$sec2$row4$lnkCourse','')"/>
    <hyperlink ref="B59" r:id="rId44" display="javascript:__doPostBack('pg0$V$dgCourses$sec2$row6$lnkCourse','')"/>
    <hyperlink ref="A60" r:id="rId45" display="javascript:__doPostBack('pg0$V$dgCourses$sec2$row2$lnkCourse','')"/>
    <hyperlink ref="A67" r:id="rId46" display="javascript:__doPostBack('pg0$V$dgCourses$sec2$row4$lnkCourse','')"/>
    <hyperlink ref="A72" r:id="rId47" display="javascript:__doPostBack('pg0$V$dgCourses$sec2$row6$lnkCourse','')"/>
    <hyperlink ref="A77" r:id="rId48" display="javascript:__doPostBack('pg0$V$dgCourses$sec2$row8$lnkCourse','')"/>
    <hyperlink ref="A82" r:id="rId49" display="javascript:__doPostBack('pg0$V$dgCourses$sec2$row10$lnkCourse','')"/>
    <hyperlink ref="A87" r:id="rId50" display="javascript:__doPostBack('pg0$V$dgCourses$sec2$row12$lnkCourse','')"/>
    <hyperlink ref="A92" r:id="rId51" display="javascript:__doPostBack('pg0$V$dgCourses$sec2$row14$lnkCourse','')"/>
    <hyperlink ref="A97" r:id="rId52" display="javascript:__doPostBack('pg0$V$dgCourses$sec2$row16$lnkCourse','')"/>
    <hyperlink ref="A102" r:id="rId53" display="javascript:__doPostBack('pg0$V$dgCourses$sec2$row18$lnkCourse','')"/>
    <hyperlink ref="A107" r:id="rId54" display="javascript:__doPostBack('pg0$V$dgCourses$sec2$row20$lnkCourse','')"/>
    <hyperlink ref="A112" r:id="rId55" display="javascript:__doPostBack('pg0$V$dgCourses$sec2$row22$lnkCourse','')"/>
    <hyperlink ref="A117" r:id="rId56" display="javascript:__doPostBack('pg0$V$dgCourses$sec2$row24$lnkCourse','')"/>
    <hyperlink ref="A122" r:id="rId57" display="javascript:__doPostBack('pg0$V$dgCourses$sec2$row26$lnkCourse','')"/>
    <hyperlink ref="A127" r:id="rId58" display="javascript:__doPostBack('pg0$V$dgCourses$sec2$row28$lnkCourse','')"/>
    <hyperlink ref="A132" r:id="rId59" display="javascript:__doPostBack('pg0$V$dgCourses$sec2$row30$lnkCourse','')"/>
    <hyperlink ref="A139" r:id="rId60" display="javascript:__doPostBack('pg0$V$dgCourses$sec2$row32$lnkCourse','')"/>
    <hyperlink ref="A146" r:id="rId61" display="javascript:__doPostBack('pg0$V$dgCourses$sec2$row34$lnkCourse','')"/>
    <hyperlink ref="A153" r:id="rId62" display="javascript:__doPostBack('pg0$V$dgCourses$sec2$row36$lnkCourse','')"/>
    <hyperlink ref="A160" r:id="rId63" display="javascript:__doPostBack('pg0$V$dgCourses$sec2$row38$lnkCourse','')"/>
    <hyperlink ref="A167" r:id="rId64" display="javascript:__doPostBack('pg0$V$dgCourses$sec2$row40$lnkCourse','')"/>
    <hyperlink ref="B177" r:id="rId65" display="javascript:__doPostBack('pg0$V$dgCourses$sec2$row4$lnkCourse','')"/>
    <hyperlink ref="B179" r:id="rId66" display="javascript:__doPostBack('pg0$V$dgCourses$sec2$row6$lnkCourse','')"/>
    <hyperlink ref="B181" r:id="rId67" display="javascript:__doPostBack('pg0$V$dgCourses$sec2$row8$lnkCourse','')"/>
    <hyperlink ref="B183" r:id="rId68" display="javascript:__doPostBack('pg0$V$dgCourses$sec2$row10$lnkCourse','')"/>
    <hyperlink ref="A185" r:id="rId69" display="javascript:__doPostBack('pg0$V$dgCourses$sec2$row2$lnkCourse','')"/>
    <hyperlink ref="B186" r:id="rId70" display="javascript:__doPostBack('pg0$V$dgCourses$sec2$row4$lnkCourse','')"/>
    <hyperlink ref="B187" r:id="rId71" display="javascript:__doPostBack('pg0$V$dgCourses$sec2$row6$lnkCourse','')"/>
    <hyperlink ref="B188" r:id="rId72" display="javascript:__doPostBack('pg0$V$dgCourses$sec2$row8$lnkCourse','')"/>
    <hyperlink ref="B189" r:id="rId73" display="javascript:__doPostBack('pg0$V$dgCourses$sec2$row10$lnkCourse','')"/>
    <hyperlink ref="B190" r:id="rId74" display="javascript:__doPostBack('pg0$V$dgCourses$sec2$row12$lnkCourse','')"/>
    <hyperlink ref="B191" r:id="rId75" display="javascript:__doPostBack('pg0$V$dgCourses$sec2$row14$lnkCourse','')"/>
    <hyperlink ref="B192" r:id="rId76" display="javascript:__doPostBack('pg0$V$dgCourses$sec2$row16$lnkCourse','')"/>
    <hyperlink ref="B194" r:id="rId77" display="javascript:__doPostBack('pg0$V$dgCourses$sec2$row18$lnkCourse','')"/>
    <hyperlink ref="B195" r:id="rId78" display="javascript:__doPostBack('pg0$V$dgCourses$sec2$row20$lnkCourse','')"/>
    <hyperlink ref="B197" r:id="rId79" display="javascript:__doPostBack('pg0$V$dgCourses$sec2$row22$lnkCourse','')"/>
    <hyperlink ref="B198" r:id="rId80" display="javascript:__doPostBack('pg0$V$dgCourses$sec2$row24$lnkCourse','')"/>
    <hyperlink ref="B199" r:id="rId81" display="javascript:__doPostBack('pg0$V$dgCourses$sec2$row26$lnkCourse','')"/>
    <hyperlink ref="B200" r:id="rId82" display="javascript:__doPostBack('pg0$V$dgCourses$sec2$row28$lnkCourse','')"/>
    <hyperlink ref="B201" r:id="rId83" display="javascript:__doPostBack('pg0$V$dgCourses$sec2$row30$lnkCourse','')"/>
    <hyperlink ref="B202" r:id="rId84" display="javascript:__doPostBack('pg0$V$dgCourses$sec2$row32$lnkCourse','')"/>
    <hyperlink ref="B204" r:id="rId85" display="javascript:__doPostBack('pg0$V$dgCourses$sec2$row34$lnkCourse','')"/>
    <hyperlink ref="B206" r:id="rId86" display="javascript:__doPostBack('pg0$V$dgCourses$sec2$row36$lnkCourse','')"/>
    <hyperlink ref="B208" r:id="rId87" display="javascript:__doPostBack('pg0$V$dgCourses$sec2$row38$lnkCourse','')"/>
    <hyperlink ref="B210" r:id="rId88" display="javascript:__doPostBack('pg0$V$dgCourses$sec2$row40$lnkCourse','')"/>
    <hyperlink ref="B211" r:id="rId89" display="javascript:__doPostBack('pg0$V$dgCourses$sec2$row42$lnkCourse','')"/>
    <hyperlink ref="B212" r:id="rId90" display="javascript:__doPostBack('pg0$V$dgCourses$sec2$row44$lnkCourse','')"/>
    <hyperlink ref="B213" r:id="rId91" display="javascript:__doPostBack('pg0$V$dgCourses$sec2$row46$lnkCourse','')"/>
    <hyperlink ref="B214" r:id="rId92" display="javascript:__doPostBack('pg0$V$dgCourses$sec2$row48$lnkCourse','')"/>
    <hyperlink ref="B215" r:id="rId93" display="javascript:__doPostBack('pg0$V$dgCourses$sec2$row50$lnkCourse','')"/>
    <hyperlink ref="B217" r:id="rId94" display="javascript:__doPostBack('pg0$V$dgCourses$sec2$row52$lnkCourse','')"/>
    <hyperlink ref="B219" r:id="rId95" display="javascript:__doPostBack('pg0$V$dgCourses$sec2$row54$lnkCourse','')"/>
    <hyperlink ref="B221" r:id="rId96" display="javascript:__doPostBack('pg0$V$dgCourses$sec2$row56$lnkCourse','')"/>
    <hyperlink ref="B222" r:id="rId97" display="javascript:__doPostBack('pg0$V$dgCourses$sec2$row58$lnkCourse','')"/>
    <hyperlink ref="A223" r:id="rId98" display="javascript:__doPostBack('pg0$V$dgCourses$sec2$row2$lnkCourse','')"/>
    <hyperlink ref="B224" r:id="rId99" display="javascript:__doPostBack('pg0$V$dgCourses$sec2$row4$lnkCourse','')"/>
    <hyperlink ref="B225" r:id="rId100" display="javascript:__doPostBack('pg0$V$dgCourses$sec2$row6$lnkCourse','')"/>
    <hyperlink ref="B226" r:id="rId101" display="javascript:__doPostBack('pg0$V$dgCourses$sec2$row8$lnkCourse','')"/>
    <hyperlink ref="B227" r:id="rId102" display="javascript:__doPostBack('pg0$V$dgCourses$sec2$row10$lnkCourse','')"/>
    <hyperlink ref="B228" r:id="rId103" display="javascript:__doPostBack('pg0$V$dgCourses$sec2$row12$lnkCourse','')"/>
    <hyperlink ref="B229" r:id="rId104" display="javascript:__doPostBack('pg0$V$dgCourses$sec2$row14$lnkCourse','')"/>
    <hyperlink ref="B230" r:id="rId105" display="javascript:__doPostBack('pg0$V$dgCourses$sec2$row16$lnkCourse','')"/>
    <hyperlink ref="A231" r:id="rId106" display="javascript:__doPostBack('pg0$V$dgCourses$sec2$row2$lnkCourse','')"/>
    <hyperlink ref="B232" r:id="rId107" display="javascript:__doPostBack('pg0$V$dgCourses$sec2$row4$lnkCourse','')"/>
    <hyperlink ref="B234" r:id="rId108" display="javascript:__doPostBack('pg0$V$dgCourses$sec2$row4$lnkCourse','')"/>
    <hyperlink ref="B235" r:id="rId109" display="javascript:__doPostBack('pg0$V$dgCourses$sec2$row6$lnkCourse','')"/>
    <hyperlink ref="B236" r:id="rId110" display="javascript:__doPostBack('pg0$V$dgCourses$sec2$row8$lnkCourse','')"/>
    <hyperlink ref="B237" r:id="rId111" display="javascript:__doPostBack('pg0$V$dgCourses$sec2$row10$lnkCourse','')"/>
    <hyperlink ref="B238" r:id="rId112" display="javascript:__doPostBack('pg0$V$dgCourses$sec2$row12$lnkCourse','')"/>
    <hyperlink ref="B239" r:id="rId113" display="javascript:__doPostBack('pg0$V$dgCourses$sec2$row14$lnkCourse','')"/>
    <hyperlink ref="B240" r:id="rId114" display="javascript:__doPostBack('pg0$V$dgCourses$sec2$row16$lnkCourse','')"/>
    <hyperlink ref="B241" r:id="rId115" display="javascript:__doPostBack('pg0$V$dgCourses$sec2$row18$lnkCourse','')"/>
    <hyperlink ref="B242" r:id="rId116" display="javascript:__doPostBack('pg0$V$dgCourses$sec2$row20$lnkCourse','')"/>
    <hyperlink ref="B243" r:id="rId117" display="javascript:__doPostBack('pg0$V$dgCourses$sec2$row22$lnkCourse','')"/>
    <hyperlink ref="B244" r:id="rId118" display="javascript:__doPostBack('pg0$V$dgCourses$sec2$row24$lnkCourse','')"/>
    <hyperlink ref="B246" r:id="rId119" display="javascript:__doPostBack('pg0$V$dgCourses$sec2$row28$lnkCourse','')"/>
    <hyperlink ref="B247" r:id="rId120" display="javascript:__doPostBack('pg0$V$dgCourses$sec2$row30$lnkCourse','')"/>
    <hyperlink ref="B248" r:id="rId121" display="javascript:__doPostBack('pg0$V$dgCourses$sec2$row32$lnkCourse','')"/>
    <hyperlink ref="B249" r:id="rId122" display="javascript:__doPostBack('pg0$V$dgCourses$sec2$row34$lnkCourse','')"/>
    <hyperlink ref="B250" r:id="rId123" display="javascript:__doPostBack('pg0$V$dgCourses$sec2$row36$lnkCourse','')"/>
    <hyperlink ref="B251" r:id="rId124" display="javascript:__doPostBack('pg0$V$dgCourses$sec2$row38$lnkCourse','')"/>
    <hyperlink ref="B252" r:id="rId125" display="javascript:__doPostBack('pg0$V$dgCourses$sec2$row40$lnkCourse','')"/>
    <hyperlink ref="A253" r:id="rId126" display="javascript:__doPostBack('pg0$V$dgCourses$sec2$row2$lnkCourse','')"/>
    <hyperlink ref="B254" r:id="rId127" display="javascript:__doPostBack('pg0$V$dgCourses$sec2$row4$lnkCourse','')"/>
    <hyperlink ref="B255" r:id="rId128" display="javascript:__doPostBack('pg0$V$dgCourses$sec2$row6$lnkCourse','')"/>
    <hyperlink ref="B256" r:id="rId129" display="javascript:__doPostBack('pg0$V$dgCourses$sec2$row8$lnkCourse','')"/>
    <hyperlink ref="B257" r:id="rId130" display="javascript:__doPostBack('pg0$V$dgCourses$sec2$row10$lnkCourse','')"/>
    <hyperlink ref="B258" r:id="rId131" display="javascript:__doPostBack('pg0$V$dgCourses$sec2$row12$lnkCourse','')"/>
    <hyperlink ref="B259" r:id="rId132" display="javascript:__doPostBack('pg0$V$dgCourses$sec2$row14$lnkCourse','')"/>
    <hyperlink ref="B260" r:id="rId133" display="javascript:__doPostBack('pg0$V$dgCourses$sec2$row16$lnkCourse','')"/>
    <hyperlink ref="B261" r:id="rId134" display="javascript:__doPostBack('pg0$V$dgCourses$sec2$row18$lnkCourse','')"/>
    <hyperlink ref="B262" r:id="rId135" display="javascript:__doPostBack('pg0$V$dgCourses$sec2$row20$lnkCourse','')"/>
    <hyperlink ref="B263" r:id="rId136" display="javascript:__doPostBack('pg0$V$dgCourses$sec2$row22$lnkCourse','')"/>
    <hyperlink ref="B264" r:id="rId137" display="javascript:__doPostBack('pg0$V$dgCourses$sec2$row24$lnkCourse','')"/>
    <hyperlink ref="B265" r:id="rId138" display="javascript:__doPostBack('pg0$V$dgCourses$sec2$row26$lnkCourse','')"/>
    <hyperlink ref="B266" r:id="rId139" display="javascript:__doPostBack('pg0$V$dgCourses$sec2$row28$lnkCourse','')"/>
    <hyperlink ref="B267" r:id="rId140" display="javascript:__doPostBack('pg0$V$dgCourses$sec2$row30$lnkCourse','')"/>
    <hyperlink ref="B268" r:id="rId141" display="javascript:__doPostBack('pg0$V$dgCourses$sec2$row32$lnkCourse','')"/>
    <hyperlink ref="B269" r:id="rId142" display="javascript:__doPostBack('pg0$V$dgCourses$sec2$row34$lnkCourse','')"/>
    <hyperlink ref="B270" r:id="rId143" display="javascript:__doPostBack('pg0$V$dgCourses$sec2$row36$lnkCourse','')"/>
    <hyperlink ref="B271" r:id="rId144" display="javascript:__doPostBack('pg0$V$dgCourses$sec2$row38$lnkCourse','')"/>
    <hyperlink ref="B272" r:id="rId145" display="javascript:__doPostBack('pg0$V$dgCourses$sec2$row40$lnkCourse','')"/>
    <hyperlink ref="B273" r:id="rId146" display="javascript:__doPostBack('pg0$V$dgCourses$sec2$row42$lnkCourse','')"/>
    <hyperlink ref="B274" r:id="rId147" display="javascript:__doPostBack('pg0$V$dgCourses$sec2$row44$lnkCourse','')"/>
    <hyperlink ref="B275" r:id="rId148" display="javascript:__doPostBack('pg0$V$dgCourses$sec2$row46$lnkCourse','')"/>
    <hyperlink ref="A276" r:id="rId149" display="javascript:__doPostBack('pg0$V$dgCourses$sec2$row2$lnkCourse','')"/>
    <hyperlink ref="B277" r:id="rId150" display="javascript:__doPostBack('pg0$V$dgCourses$sec2$row4$lnkCourse','')"/>
    <hyperlink ref="B278" r:id="rId151" display="javascript:__doPostBack('pg0$V$dgCourses$sec2$row6$lnkCourse','')"/>
    <hyperlink ref="B279" r:id="rId152" display="javascript:__doPostBack('pg0$V$dgCourses$sec2$row8$lnkCourse','')"/>
    <hyperlink ref="B280" r:id="rId153" display="javascript:__doPostBack('pg0$V$dgCourses$sec2$row10$lnkCourse','')"/>
    <hyperlink ref="B281" r:id="rId154" display="javascript:__doPostBack('pg0$V$dgCourses$sec2$row12$lnkCourse','')"/>
    <hyperlink ref="B282" r:id="rId155" display="javascript:__doPostBack('pg0$V$dgCourses$sec2$row14$lnkCourse','')"/>
    <hyperlink ref="B283" r:id="rId156" display="javascript:__doPostBack('pg0$V$dgCourses$sec2$row16$lnkCourse','')"/>
    <hyperlink ref="A284" r:id="rId157" display="javascript:__doPostBack('pg0$V$dgCourses$sec2$row2$lnkCourse','')"/>
    <hyperlink ref="B285" r:id="rId158" display="javascript:__doPostBack('pg0$V$dgCourses$sec2$row4$lnkCourse','')"/>
    <hyperlink ref="B286" r:id="rId159" display="javascript:__doPostBack('pg0$V$dgCourses$sec2$row6$lnkCourse','')"/>
    <hyperlink ref="B287" r:id="rId160" display="javascript:__doPostBack('pg0$V$dgCourses$sec2$row8$lnkCourse','')"/>
    <hyperlink ref="B288" r:id="rId161" display="javascript:__doPostBack('pg0$V$dgCourses$sec2$row10$lnkCourse','')"/>
    <hyperlink ref="B289" r:id="rId162" display="javascript:__doPostBack('pg0$V$dgCourses$sec2$row12$lnkCourse','')"/>
    <hyperlink ref="B290" r:id="rId163" display="javascript:__doPostBack('pg0$V$dgCourses$sec2$row14$lnkCourse','')"/>
    <hyperlink ref="B291" r:id="rId164" display="javascript:__doPostBack('pg0$V$dgCourses$sec2$row16$lnkCourse','')"/>
    <hyperlink ref="B292" r:id="rId165" display="javascript:__doPostBack('pg0$V$dgCourses$sec2$row18$lnkCourse','')"/>
    <hyperlink ref="B293" r:id="rId166" display="javascript:__doPostBack('pg0$V$dgCourses$sec2$row20$lnkCourse','')"/>
    <hyperlink ref="B294" r:id="rId167" display="javascript:__doPostBack('pg0$V$dgCourses$sec2$row22$lnkCourse','')"/>
    <hyperlink ref="B295" r:id="rId168" display="javascript:__doPostBack('pg0$V$dgCourses$sec2$row24$lnkCourse','')"/>
    <hyperlink ref="B296" r:id="rId169" display="javascript:__doPostBack('pg0$V$dgCourses$sec2$row26$lnkCourse','')"/>
    <hyperlink ref="B297" r:id="rId170" display="javascript:__doPostBack('pg0$V$dgCourses$sec2$row28$lnkCourse','')"/>
    <hyperlink ref="B298" r:id="rId171" display="javascript:__doPostBack('pg0$V$dgCourses$sec2$row30$lnkCourse','')"/>
    <hyperlink ref="B299" r:id="rId172" display="javascript:__doPostBack('pg0$V$dgCourses$sec2$row32$lnkCourse','')"/>
    <hyperlink ref="B302" r:id="rId173" display="javascript:__doPostBack('pg0$V$dgCourses$sec2$row38$lnkCourse','')"/>
    <hyperlink ref="B303" r:id="rId174" display="javascript:__doPostBack('pg0$V$dgCourses$sec2$row40$lnkCourse','')"/>
    <hyperlink ref="B306" r:id="rId175" display="javascript:__doPostBack('pg0$V$dgCourses$sec2$row46$lnkCourse','')"/>
    <hyperlink ref="B307" r:id="rId176" display="javascript:__doPostBack('pg0$V$dgCourses$sec2$row48$lnkCourse','')"/>
    <hyperlink ref="B308" r:id="rId177" display="javascript:__doPostBack('pg0$V$dgCourses$sec2$row50$lnkCourse','')"/>
    <hyperlink ref="B309" r:id="rId178" display="javascript:__doPostBack('pg0$V$dgCourses$sec2$row52$lnkCourse','')"/>
    <hyperlink ref="B310" r:id="rId179" display="javascript:__doPostBack('pg0$V$dgCourses$sec2$row54$lnkCourse','')"/>
    <hyperlink ref="B311" r:id="rId180" display="javascript:__doPostBack('pg0$V$dgCourses$sec2$row56$lnkCourse','')"/>
    <hyperlink ref="B312" r:id="rId181" display="javascript:__doPostBack('pg0$V$dgCourses$sec2$row58$lnkCourse','')"/>
    <hyperlink ref="A313" r:id="rId182" display="javascript:__doPostBack('pg0$V$dgCourses$sec2$row2$lnkCourse','')"/>
    <hyperlink ref="B314" r:id="rId183" display="javascript:__doPostBack('pg0$V$dgCourses$sec2$row4$lnkCourse','')"/>
    <hyperlink ref="B315" r:id="rId184" display="javascript:__doPostBack('pg0$V$dgCourses$sec2$row6$lnkCourse','')"/>
    <hyperlink ref="B316" r:id="rId185" display="javascript:__doPostBack('pg0$V$dgCourses$sec2$row8$lnkCourse','')"/>
    <hyperlink ref="B317" r:id="rId186" display="javascript:__doPostBack('pg0$V$dgCourses$sec2$row10$lnkCourse','')"/>
    <hyperlink ref="B318" r:id="rId187" display="javascript:__doPostBack('pg0$V$dgCourses$sec2$row12$lnkCourse','')"/>
    <hyperlink ref="B319" r:id="rId188" display="javascript:__doPostBack('pg0$V$dgCourses$sec2$row14$lnkCourse','')"/>
    <hyperlink ref="B320" r:id="rId189" display="javascript:__doPostBack('pg0$V$dgCourses$sec2$row16$lnkCourse','')"/>
    <hyperlink ref="B321" r:id="rId190" display="javascript:__doPostBack('pg0$V$dgCourses$sec2$row18$lnkCourse','')"/>
    <hyperlink ref="B322" r:id="rId191" display="javascript:__doPostBack('pg0$V$dgCourses$sec2$row20$lnkCourse','')"/>
    <hyperlink ref="B323" r:id="rId192" display="javascript:__doPostBack('pg0$V$dgCourses$sec2$row22$lnkCourse','')"/>
    <hyperlink ref="B325" r:id="rId193" display="javascript:__doPostBack('pg0$V$dgCourses$sec2$row24$lnkCourse','')"/>
    <hyperlink ref="B327" r:id="rId194" display="javascript:__doPostBack('pg0$V$dgCourses$sec2$row26$lnkCourse','')"/>
    <hyperlink ref="B328" r:id="rId195" display="javascript:__doPostBack('pg0$V$dgCourses$sec2$row28$lnkCourse','')"/>
    <hyperlink ref="B329" r:id="rId196" display="javascript:__doPostBack('pg0$V$dgCourses$sec2$row30$lnkCourse','')"/>
    <hyperlink ref="B330" r:id="rId197" display="javascript:__doPostBack('pg0$V$dgCourses$sec2$row32$lnkCourse','')"/>
    <hyperlink ref="B331" r:id="rId198" display="javascript:__doPostBack('pg0$V$dgCourses$sec2$row34$lnkCourse','')"/>
    <hyperlink ref="B332" r:id="rId199" display="javascript:__doPostBack('pg0$V$dgCourses$sec2$row36$lnkCourse','')"/>
    <hyperlink ref="B333" r:id="rId200" display="javascript:__doPostBack('pg0$V$dgCourses$sec2$row38$lnkCourse','')"/>
    <hyperlink ref="B334" r:id="rId201" display="javascript:__doPostBack('pg0$V$dgCourses$sec2$row40$lnkCourse','')"/>
    <hyperlink ref="B335" r:id="rId202" display="javascript:__doPostBack('pg0$V$dgCourses$sec2$row42$lnkCourse','')"/>
    <hyperlink ref="B336" r:id="rId203" display="javascript:__doPostBack('pg0$V$dgCourses$sec2$row44$lnkCourse','')"/>
    <hyperlink ref="B337" r:id="rId204" display="javascript:__doPostBack('pg0$V$dgCourses$sec2$row46$lnkCourse','')"/>
    <hyperlink ref="B338" r:id="rId205" display="javascript:__doPostBack('pg0$V$dgCourses$sec2$row48$lnkCourse','')"/>
    <hyperlink ref="B340" r:id="rId206" display="javascript:__doPostBack('pg0$V$dgCourses$sec2$row50$lnkCourse','')"/>
    <hyperlink ref="B341" r:id="rId207" display="javascript:__doPostBack('pg0$V$dgCourses$sec2$row52$lnkCourse','')"/>
    <hyperlink ref="B346" r:id="rId208" display="javascript:__doPostBack('pg0$V$dgCourses$sec2$row62$lnkCourse','')"/>
    <hyperlink ref="B347" r:id="rId209" display="javascript:__doPostBack('pg0$V$dgCourses$sec2$row64$lnkCourse','')"/>
    <hyperlink ref="B348" r:id="rId210" display="javascript:__doPostBack('pg0$V$dgCourses$sec2$row66$lnkCourse','')"/>
    <hyperlink ref="A349" r:id="rId211" display="javascript:__doPostBack('pg0$V$dgCourses$sec2$row2$lnkCourse','')"/>
    <hyperlink ref="B350" r:id="rId212" display="javascript:__doPostBack('pg0$V$dgCourses$sec2$row4$lnkCourse','')"/>
    <hyperlink ref="B351" r:id="rId213" display="javascript:__doPostBack('pg0$V$dgCourses$sec2$row6$lnkCourse','')"/>
    <hyperlink ref="B352" r:id="rId214" display="javascript:__doPostBack('pg0$V$dgCourses$sec2$row8$lnkCourse','')"/>
    <hyperlink ref="B353" r:id="rId215" display="javascript:__doPostBack('pg0$V$dgCourses$sec2$row10$lnkCourse','')"/>
    <hyperlink ref="B354" r:id="rId216" display="javascript:__doPostBack('pg0$V$dgCourses$sec2$row12$lnkCourse','')"/>
    <hyperlink ref="B355" r:id="rId217" display="javascript:__doPostBack('pg0$V$dgCourses$sec2$row14$lnkCourse','')"/>
    <hyperlink ref="B356" r:id="rId218" display="javascript:__doPostBack('pg0$V$dgCourses$sec2$row16$lnkCourse','')"/>
    <hyperlink ref="B357" r:id="rId219" display="javascript:__doPostBack('pg0$V$dgCourses$sec2$row18$lnkCourse','')"/>
    <hyperlink ref="B358" r:id="rId220" display="javascript:__doPostBack('pg0$V$dgCourses$sec2$row20$lnkCourse','')"/>
    <hyperlink ref="B359" r:id="rId221" display="javascript:__doPostBack('pg0$V$dgCourses$sec2$row22$lnkCourse','')"/>
    <hyperlink ref="B360" r:id="rId222" display="javascript:__doPostBack('pg0$V$dgCourses$sec2$row24$lnkCourse','')"/>
    <hyperlink ref="B361" r:id="rId223" display="javascript:__doPostBack('pg0$V$dgCourses$sec2$row26$lnkCourse','')"/>
    <hyperlink ref="B362" r:id="rId224" display="javascript:__doPostBack('pg0$V$dgCourses$sec2$row28$lnkCourse','')"/>
    <hyperlink ref="B363" r:id="rId225" display="javascript:__doPostBack('pg0$V$dgCourses$sec2$row30$lnkCourse','')"/>
    <hyperlink ref="B364" r:id="rId226" display="javascript:__doPostBack('pg0$V$dgCourses$sec2$row32$lnkCourse','')"/>
    <hyperlink ref="A365" r:id="rId227" display="javascript:__doPostBack('pg0$V$dgCourses$sec2$row2$lnkCourse','')"/>
    <hyperlink ref="B366" r:id="rId228" display="javascript:__doPostBack('pg0$V$dgCourses$sec2$row4$lnkCourse','')"/>
    <hyperlink ref="B368" r:id="rId229" display="javascript:__doPostBack('pg0$V$dgCourses$sec2$row8$lnkCourse','')"/>
    <hyperlink ref="A369" r:id="rId230" display="javascript:__doPostBack('pg0$V$dgCourses$sec2$row2$lnkCourse','')"/>
    <hyperlink ref="B370" r:id="rId231" display="javascript:__doPostBack('pg0$V$dgCourses$sec2$row4$lnkCourse','')"/>
    <hyperlink ref="B371" r:id="rId232" display="javascript:__doPostBack('pg0$V$dgCourses$sec2$row6$lnkCourse','')"/>
    <hyperlink ref="B373" r:id="rId233" display="javascript:__doPostBack('pg0$V$dgCourses$sec2$row10$lnkCourse','')"/>
    <hyperlink ref="B374" r:id="rId234" display="javascript:__doPostBack('pg0$V$dgCourses$sec2$row12$lnkCourse','')"/>
    <hyperlink ref="B375" r:id="rId235" display="javascript:__doPostBack('pg0$V$dgCourses$sec2$row14$lnkCourse','')"/>
    <hyperlink ref="B376" r:id="rId236" display="javascript:__doPostBack('pg0$V$dgCourses$sec2$row16$lnkCourse','')"/>
    <hyperlink ref="B377" r:id="rId237" display="javascript:__doPostBack('pg0$V$dgCourses$sec2$row18$lnkCourse','')"/>
    <hyperlink ref="A378" r:id="rId238" display="javascript:__doPostBack('pg0$V$dgCourses$sec2$row2$lnkCourse','')"/>
    <hyperlink ref="B379" r:id="rId239" display="javascript:__doPostBack('pg0$V$dgCourses$sec2$row4$lnkCourse','')"/>
    <hyperlink ref="B380" r:id="rId240" display="javascript:__doPostBack('pg0$V$dgCourses$sec2$row6$lnkCourse','')"/>
    <hyperlink ref="A381" r:id="rId241" display="javascript:__doPostBack('pg0$V$dgCourses$sec2$row2$lnkCourse','')"/>
    <hyperlink ref="B382" r:id="rId242" display="javascript:__doPostBack('pg0$V$dgCourses$sec2$row4$lnkCourse','')"/>
    <hyperlink ref="B383" r:id="rId243" display="javascript:__doPostBack('pg0$V$dgCourses$sec2$row6$lnkCourse','')"/>
    <hyperlink ref="B384" r:id="rId244" display="javascript:__doPostBack('pg0$V$dgCourses$sec2$row8$lnkCourse','')"/>
    <hyperlink ref="B386" r:id="rId245" display="javascript:__doPostBack('pg0$V$dgCourses$sec2$row12$lnkCourse','')"/>
    <hyperlink ref="B387" r:id="rId246" display="javascript:__doPostBack('pg0$V$dgCourses$sec2$row14$lnkCourse','')"/>
    <hyperlink ref="B388" r:id="rId247" display="javascript:__doPostBack('pg0$V$dgCourses$sec2$row16$lnkCourse','')"/>
    <hyperlink ref="B389" r:id="rId248" display="javascript:__doPostBack('pg0$V$dgCourses$sec2$row18$lnkCourse','')"/>
    <hyperlink ref="B390" r:id="rId249" display="javascript:__doPostBack('pg0$V$dgCourses$sec2$row20$lnkCourse','')"/>
    <hyperlink ref="A391" r:id="rId250" display="javascript:__doPostBack('pg0$V$dgCourses$sec2$row2$lnkCourse','')"/>
    <hyperlink ref="A392" r:id="rId251" display="javascript:__doPostBack('pg0$V$dgCourses$sec2$row2$lnkCourse','')"/>
    <hyperlink ref="A393" r:id="rId252" display="javascript:__doPostBack('pg0$V$dgCourses$sec2$row2$lnkCourse','')"/>
    <hyperlink ref="B394" r:id="rId253" display="javascript:__doPostBack('pg0$V$dgCourses$sec2$row4$lnkCourse','')"/>
    <hyperlink ref="B396" r:id="rId254" display="javascript:__doPostBack('pg0$V$dgCourses$sec2$row6$lnkCourse','')"/>
    <hyperlink ref="B398" r:id="rId255" display="javascript:__doPostBack('pg0$V$dgCourses$sec2$row8$lnkCourse','')"/>
    <hyperlink ref="B400" r:id="rId256" display="javascript:__doPostBack('pg0$V$dgCourses$sec2$row10$lnkCourse','')"/>
    <hyperlink ref="B402" r:id="rId257" display="javascript:__doPostBack('pg0$V$dgCourses$sec2$row12$lnkCourse','')"/>
    <hyperlink ref="B404" r:id="rId258" display="javascript:__doPostBack('pg0$V$dgCourses$sec2$row14$lnkCourse','')"/>
    <hyperlink ref="B406" r:id="rId259" display="javascript:__doPostBack('pg0$V$dgCourses$sec2$row16$lnkCourse','')"/>
    <hyperlink ref="B407" r:id="rId260" display="javascript:__doPostBack('pg0$V$dgCourses$sec2$row18$lnkCourse','')"/>
    <hyperlink ref="B408" r:id="rId261" display="javascript:__doPostBack('pg0$V$dgCourses$sec2$row20$lnkCourse','')"/>
    <hyperlink ref="B409" r:id="rId262" display="javascript:__doPostBack('pg0$V$dgCourses$sec2$row22$lnkCourse','')"/>
    <hyperlink ref="B410" r:id="rId263" display="javascript:__doPostBack('pg0$V$dgCourses$sec2$row24$lnkCourse','')"/>
    <hyperlink ref="B411" r:id="rId264" display="javascript:__doPostBack('pg0$V$dgCourses$sec2$row26$lnkCourse','')"/>
    <hyperlink ref="B412" r:id="rId265" display="javascript:__doPostBack('pg0$V$dgCourses$sec2$row28$lnkCourse','')"/>
    <hyperlink ref="B413" r:id="rId266" display="javascript:__doPostBack('pg0$V$dgCourses$sec2$row30$lnkCourse','')"/>
    <hyperlink ref="B414" r:id="rId267" display="javascript:__doPostBack('pg0$V$dgCourses$sec2$row32$lnkCourse','')"/>
    <hyperlink ref="B415" r:id="rId268" display="javascript:__doPostBack('pg0$V$dgCourses$sec2$row34$lnkCourse','')"/>
    <hyperlink ref="B416" r:id="rId269" display="javascript:__doPostBack('pg0$V$dgCourses$sec2$row36$lnkCourse','')"/>
    <hyperlink ref="B417" r:id="rId270" display="javascript:__doPostBack('pg0$V$dgCourses$sec2$row38$lnkCourse','')"/>
    <hyperlink ref="B419" r:id="rId271" display="javascript:__doPostBack('pg0$V$dgCourses$sec2$row42$lnkCourse','')"/>
    <hyperlink ref="B420" r:id="rId272" display="javascript:__doPostBack('pg0$V$dgCourses$sec2$row44$lnkCourse','')"/>
    <hyperlink ref="A421" r:id="rId273" display="javascript:__doPostBack('pg0$V$dgCourses$sec2$row2$lnkCourse','')"/>
    <hyperlink ref="B422" r:id="rId274" display="javascript:__doPostBack('pg0$V$dgCourses$sec2$row4$lnkCourse','')"/>
    <hyperlink ref="B423" r:id="rId275" display="javascript:__doPostBack('pg0$V$dgCourses$sec2$row6$lnkCourse','')"/>
    <hyperlink ref="B424" r:id="rId276" display="javascript:__doPostBack('pg0$V$dgCourses$sec2$row8$lnkCourse','')"/>
    <hyperlink ref="B425" r:id="rId277" display="javascript:__doPostBack('pg0$V$dgCourses$sec2$row10$lnkCourse','')"/>
    <hyperlink ref="B426" r:id="rId278" display="javascript:__doPostBack('pg0$V$dgCourses$sec2$row12$lnkCourse','')"/>
    <hyperlink ref="B427" r:id="rId279" display="javascript:__doPostBack('pg0$V$dgCourses$sec2$row14$lnkCourse','')"/>
    <hyperlink ref="B429" r:id="rId280" display="javascript:__doPostBack('pg0$V$dgCourses$sec2$row4$lnkCourse','')"/>
    <hyperlink ref="B430" r:id="rId281" display="javascript:__doPostBack('pg0$V$dgCourses$sec2$row6$lnkCourse','')"/>
    <hyperlink ref="B431" r:id="rId282" display="javascript:__doPostBack('pg0$V$dgCourses$sec2$row8$lnkCourse','')"/>
    <hyperlink ref="B432" r:id="rId283" display="javascript:__doPostBack('pg0$V$dgCourses$sec2$row10$lnkCourse','')"/>
    <hyperlink ref="B434" r:id="rId284" display="javascript:__doPostBack('pg0$V$dgCourses$sec2$row14$lnkCourse','')"/>
    <hyperlink ref="B435" r:id="rId285" display="javascript:__doPostBack('pg0$V$dgCourses$sec2$row16$lnkCourse','')"/>
    <hyperlink ref="B436" r:id="rId286" display="javascript:__doPostBack('pg0$V$dgCourses$sec2$row18$lnkCourse','')"/>
    <hyperlink ref="B437" r:id="rId287" display="javascript:__doPostBack('pg0$V$dgCourses$sec2$row20$lnkCourse','')"/>
    <hyperlink ref="A438" r:id="rId288" display="javascript:__doPostBack('pg0$V$dgCourses$sec2$row2$lnkCourse','')"/>
    <hyperlink ref="B440" r:id="rId289" display="javascript:__doPostBack('pg0$V$dgCourses$sec2$row4$lnkCourse','')"/>
    <hyperlink ref="B442" r:id="rId290" display="javascript:__doPostBack('pg0$V$dgCourses$sec2$row6$lnkCourse','')"/>
    <hyperlink ref="B444" r:id="rId291" display="javascript:__doPostBack('pg0$V$dgCourses$sec2$row8$lnkCourse','')"/>
    <hyperlink ref="B446" r:id="rId292" display="javascript:__doPostBack('pg0$V$dgCourses$sec2$row10$lnkCourse','')"/>
    <hyperlink ref="B456" r:id="rId293" display="javascript:__doPostBack('pg0$V$dgCourses$sec2$row20$lnkCourse','')"/>
    <hyperlink ref="A457" r:id="rId294" display="javascript:__doPostBack('pg0$V$dgCourses$sec2$row2$lnkCourse','')"/>
    <hyperlink ref="B458" r:id="rId295" display="javascript:__doPostBack('pg0$V$dgCourses$sec2$row4$lnkCourse','')"/>
    <hyperlink ref="B459" r:id="rId296" display="javascript:__doPostBack('pg0$V$dgCourses$sec2$row6$lnkCourse','')"/>
    <hyperlink ref="B460" r:id="rId297" display="javascript:__doPostBack('pg0$V$dgCourses$sec2$row8$lnkCourse','')"/>
    <hyperlink ref="B461" r:id="rId298" display="javascript:__doPostBack('pg0$V$dgCourses$sec2$row10$lnkCourse','')"/>
    <hyperlink ref="B462" r:id="rId299" display="javascript:__doPostBack('pg0$V$dgCourses$sec2$row12$lnkCourse','')"/>
    <hyperlink ref="B463" r:id="rId300" display="javascript:__doPostBack('pg0$V$dgCourses$sec2$row14$lnkCourse','')"/>
    <hyperlink ref="B464" r:id="rId301" display="javascript:__doPostBack('pg0$V$dgCourses$sec2$row16$lnkCourse','')"/>
    <hyperlink ref="B465" r:id="rId302" display="javascript:__doPostBack('pg0$V$dgCourses$sec2$row18$lnkCourse','')"/>
    <hyperlink ref="B466" r:id="rId303" display="javascript:__doPostBack('pg0$V$dgCourses$sec2$row20$lnkCourse','')"/>
    <hyperlink ref="B467" r:id="rId304" display="javascript:__doPostBack('pg0$V$dgCourses$sec2$row22$lnkCourse','')"/>
    <hyperlink ref="B468" r:id="rId305" display="javascript:__doPostBack('pg0$V$dgCourses$sec2$row24$lnkCourse','')"/>
    <hyperlink ref="B469" r:id="rId306" display="javascript:__doPostBack('pg0$V$dgCourses$sec2$row26$lnkCourse','')"/>
    <hyperlink ref="A470" r:id="rId307" display="javascript:__doPostBack('pg0$V$dgCourses$sec2$row2$lnkCourse','')"/>
    <hyperlink ref="B471" r:id="rId308" display="javascript:__doPostBack('pg0$V$dgCourses$sec2$row4$lnkCourse','')"/>
    <hyperlink ref="B472" r:id="rId309" display="javascript:__doPostBack('pg0$V$dgCourses$sec2$row6$lnkCourse','')"/>
    <hyperlink ref="B473" r:id="rId310" display="javascript:__doPostBack('pg0$V$dgCourses$sec2$row8$lnkCourse','')"/>
    <hyperlink ref="B474" r:id="rId311" display="javascript:__doPostBack('pg0$V$dgCourses$sec2$row10$lnkCourse','')"/>
    <hyperlink ref="B475" r:id="rId312" display="javascript:__doPostBack('pg0$V$dgCourses$sec2$row12$lnkCourse','')"/>
    <hyperlink ref="B476" r:id="rId313" display="javascript:__doPostBack('pg0$V$dgCourses$sec2$row14$lnkCourse','')"/>
    <hyperlink ref="B478" r:id="rId314" display="javascript:__doPostBack('pg0$V$dgCourses$sec2$row16$lnkCourse','')"/>
    <hyperlink ref="B480" r:id="rId315" display="javascript:__doPostBack('pg0$V$dgCourses$sec2$row18$lnkCourse','')"/>
    <hyperlink ref="B482" r:id="rId316" display="javascript:__doPostBack('pg0$V$dgCourses$sec2$row20$lnkCourse','')"/>
    <hyperlink ref="B483" r:id="rId317" display="javascript:__doPostBack('pg0$V$dgCourses$sec2$row22$lnkCourse','')"/>
    <hyperlink ref="B484" r:id="rId318" display="javascript:__doPostBack('pg0$V$dgCourses$sec2$row24$lnkCourse','')"/>
    <hyperlink ref="A485" r:id="rId319" display="javascript:__doPostBack('pg0$V$dgCourses$sec2$row2$lnkCourse','')"/>
    <hyperlink ref="B486" r:id="rId320" display="javascript:__doPostBack('pg0$V$dgCourses$sec2$row4$lnkCourse','')"/>
    <hyperlink ref="B487" r:id="rId321" display="javascript:__doPostBack('pg0$V$dgCourses$sec2$row6$lnkCourse','')"/>
    <hyperlink ref="B488" r:id="rId322" display="javascript:__doPostBack('pg0$V$dgCourses$sec2$row8$lnkCourse','')"/>
    <hyperlink ref="B489" r:id="rId323" display="javascript:__doPostBack('pg0$V$dgCourses$sec2$row10$lnkCourse','')"/>
    <hyperlink ref="B490" r:id="rId324" display="javascript:__doPostBack('pg0$V$dgCourses$sec2$row12$lnkCourse','')"/>
    <hyperlink ref="B491" r:id="rId325" display="javascript:__doPostBack('pg0$V$dgCourses$sec2$row14$lnkCourse','')"/>
    <hyperlink ref="B492" r:id="rId326" display="javascript:__doPostBack('pg0$V$dgCourses$sec2$row16$lnkCourse','')"/>
    <hyperlink ref="B494" r:id="rId327" display="javascript:__doPostBack('pg0$V$dgCourses$sec2$row20$lnkCourse','')"/>
    <hyperlink ref="B495" r:id="rId328" display="javascript:__doPostBack('pg0$V$dgCourses$sec2$row22$lnkCourse','')"/>
    <hyperlink ref="B496" r:id="rId329" display="javascript:__doPostBack('pg0$V$dgCourses$sec2$row24$lnkCourse','')"/>
    <hyperlink ref="B497" r:id="rId330" display="javascript:__doPostBack('pg0$V$dgCourses$sec2$row26$lnkCourse','')"/>
    <hyperlink ref="B498" r:id="rId331" display="javascript:__doPostBack('pg0$V$dgCourses$sec2$row28$lnkCourse','')"/>
    <hyperlink ref="B499" r:id="rId332" display="javascript:__doPostBack('pg0$V$dgCourses$sec2$row30$lnkCourse','')"/>
    <hyperlink ref="B500" r:id="rId333" display="javascript:__doPostBack('pg0$V$dgCourses$sec2$row32$lnkCourse','')"/>
    <hyperlink ref="B502" r:id="rId334" display="javascript:__doPostBack('pg0$V$dgCourses$sec2$row36$lnkCourse','')"/>
    <hyperlink ref="B503" r:id="rId335" display="javascript:__doPostBack('pg0$V$dgCourses$sec2$row38$lnkCourse','')"/>
    <hyperlink ref="B504" r:id="rId336" display="javascript:__doPostBack('pg0$V$dgCourses$sec2$row40$lnkCourse','')"/>
    <hyperlink ref="A505" r:id="rId337" display="javascript:__doPostBack('pg0$V$dgCourses$sec2$row2$lnkCourse','')"/>
    <hyperlink ref="B506" r:id="rId338" display="javascript:__doPostBack('pg0$V$dgCourses$sec2$row4$lnkCourse','')"/>
    <hyperlink ref="B507" r:id="rId339" display="javascript:__doPostBack('pg0$V$dgCourses$sec2$row6$lnkCourse','')"/>
    <hyperlink ref="B508" r:id="rId340" display="javascript:__doPostBack('pg0$V$dgCourses$sec2$row8$lnkCourse','')"/>
    <hyperlink ref="B509" r:id="rId341" display="javascript:__doPostBack('pg0$V$dgCourses$sec2$row10$lnkCourse','')"/>
    <hyperlink ref="B510" r:id="rId342" display="javascript:__doPostBack('pg0$V$dgCourses$sec2$row12$lnkCourse','')"/>
    <hyperlink ref="B511" r:id="rId343" display="javascript:__doPostBack('pg0$V$dgCourses$sec2$row14$lnkCourse','')"/>
    <hyperlink ref="B512" r:id="rId344" display="javascript:__doPostBack('pg0$V$dgCourses$sec2$row16$lnkCourse','')"/>
    <hyperlink ref="B513" r:id="rId345" display="javascript:__doPostBack('pg0$V$dgCourses$sec2$row18$lnkCourse','')"/>
    <hyperlink ref="B514" r:id="rId346" display="javascript:__doPostBack('pg0$V$dgCourses$sec2$row20$lnkCourse','')"/>
    <hyperlink ref="B515" r:id="rId347" display="javascript:__doPostBack('pg0$V$dgCourses$sec2$row22$lnkCourse','')"/>
    <hyperlink ref="B516" r:id="rId348" display="javascript:__doPostBack('pg0$V$dgCourses$sec2$row24$lnkCourse','')"/>
    <hyperlink ref="B517" r:id="rId349" display="javascript:__doPostBack('pg0$V$dgCourses$sec2$row26$lnkCourse','')"/>
    <hyperlink ref="B519" r:id="rId350" display="javascript:__doPostBack('pg0$V$dgCourses$sec2$row28$lnkCourse','')"/>
    <hyperlink ref="B521" r:id="rId351" display="javascript:__doPostBack('pg0$V$dgCourses$sec2$row30$lnkCourse','')"/>
    <hyperlink ref="B522" r:id="rId352" display="javascript:__doPostBack('pg0$V$dgCourses$sec2$row32$lnkCourse','')"/>
    <hyperlink ref="B523" r:id="rId353" display="javascript:__doPostBack('pg0$V$dgCourses$sec2$row34$lnkCourse','')"/>
    <hyperlink ref="B524" r:id="rId354" display="javascript:__doPostBack('pg0$V$dgCourses$sec2$row36$lnkCourse','')"/>
    <hyperlink ref="B525" r:id="rId355" display="javascript:__doPostBack('pg0$V$dgCourses$sec2$row38$lnkCourse','')"/>
    <hyperlink ref="B527" r:id="rId356" display="javascript:__doPostBack('pg0$V$dgCourses$sec2$row40$lnkCourse','')"/>
    <hyperlink ref="B529" r:id="rId357" display="javascript:__doPostBack('pg0$V$dgCourses$sec2$row42$lnkCourse','')"/>
    <hyperlink ref="B530" r:id="rId358" display="javascript:__doPostBack('pg0$V$dgCourses$sec2$row44$lnkCourse','')"/>
    <hyperlink ref="B531" r:id="rId359" display="javascript:__doPostBack('pg0$V$dgCourses$sec2$row46$lnkCourse','')"/>
    <hyperlink ref="B532" r:id="rId360" display="javascript:__doPostBack('pg0$V$dgCourses$sec2$row48$lnkCourse','')"/>
    <hyperlink ref="B533" r:id="rId361" display="javascript:__doPostBack('pg0$V$dgCourses$sec2$row50$lnkCourse','')"/>
    <hyperlink ref="B534" r:id="rId362" display="javascript:__doPostBack('pg0$V$dgCourses$sec2$row52$lnkCourse','')"/>
    <hyperlink ref="B535" r:id="rId363" display="javascript:__doPostBack('pg0$V$dgCourses$sec2$row54$lnkCourse','')"/>
    <hyperlink ref="B536" r:id="rId364" display="javascript:__doPostBack('pg0$V$dgCourses$sec2$row56$lnkCourse','')"/>
    <hyperlink ref="B537" r:id="rId365" display="javascript:__doPostBack('pg0$V$dgCourses$sec2$row58$lnkCourse','')"/>
    <hyperlink ref="B538" r:id="rId366" display="javascript:__doPostBack('pg0$V$dgCourses$sec2$row60$lnkCourse','')"/>
    <hyperlink ref="B539" r:id="rId367" display="javascript:__doPostBack('pg0$V$dgCourses$sec2$row62$lnkCourse','')"/>
    <hyperlink ref="A540" r:id="rId368" display="javascript:__doPostBack('pg0$V$dgCourses$sec2$row2$lnkCourse','')"/>
    <hyperlink ref="B541" r:id="rId369" display="javascript:__doPostBack('pg0$V$dgCourses$sec2$row4$lnkCourse','')"/>
    <hyperlink ref="B542" r:id="rId370" display="javascript:__doPostBack('pg0$V$dgCourses$sec2$row6$lnkCourse','')"/>
    <hyperlink ref="B543" r:id="rId371" display="javascript:__doPostBack('pg0$V$dgCourses$sec2$row8$lnkCourse','')"/>
    <hyperlink ref="B544" r:id="rId372" display="javascript:__doPostBack('pg0$V$dgCourses$sec2$row10$lnkCourse','')"/>
    <hyperlink ref="B545" r:id="rId373" display="javascript:__doPostBack('pg0$V$dgCourses$sec2$row12$lnkCourse','')"/>
    <hyperlink ref="B546" r:id="rId374" display="javascript:__doPostBack('pg0$V$dgCourses$sec2$row14$lnkCourse','')"/>
    <hyperlink ref="B547" r:id="rId375" display="javascript:__doPostBack('pg0$V$dgCourses$sec2$row16$lnkCourse','')"/>
    <hyperlink ref="B548" r:id="rId376" display="javascript:__doPostBack('pg0$V$dgCourses$sec2$row18$lnkCourse','')"/>
    <hyperlink ref="A549" r:id="rId377" display="javascript:__doPostBack('pg0$V$dgCourses$sec2$row2$lnkCourse','')"/>
    <hyperlink ref="A551" r:id="rId378" display="javascript:__doPostBack('pg0$V$dgCourses$sec2$row2$lnkCourse','')"/>
    <hyperlink ref="B552" r:id="rId379" display="javascript:__doPostBack('pg0$V$dgCourses$sec2$row4$lnkCourse','')"/>
    <hyperlink ref="B553" r:id="rId380" display="javascript:__doPostBack('pg0$V$dgCourses$sec2$row6$lnkCourse','')"/>
    <hyperlink ref="B554" r:id="rId381" display="javascript:__doPostBack('pg0$V$dgCourses$sec2$row8$lnkCourse','')"/>
    <hyperlink ref="B555" r:id="rId382" display="javascript:__doPostBack('pg0$V$dgCourses$sec2$row10$lnkCourse','')"/>
    <hyperlink ref="B556" r:id="rId383" display="javascript:__doPostBack('pg0$V$dgCourses$sec2$row12$lnkCourse','')"/>
    <hyperlink ref="B557" r:id="rId384" display="javascript:__doPostBack('pg0$V$dgCourses$sec2$row14$lnkCourse','')"/>
    <hyperlink ref="B558" r:id="rId385" display="javascript:__doPostBack('pg0$V$dgCourses$sec2$row16$lnkCourse','')"/>
    <hyperlink ref="B559" r:id="rId386" display="javascript:__doPostBack('pg0$V$dgCourses$sec2$row18$lnkCourse','')"/>
    <hyperlink ref="A560" r:id="rId387" display="javascript:__doPostBack('pg0$V$dgCourses$sec2$row2$lnkCourse','')"/>
    <hyperlink ref="B561" r:id="rId388" display="javascript:__doPostBack('pg0$V$dgCourses$sec2$row4$lnkCourse','')"/>
    <hyperlink ref="B562" r:id="rId389" display="javascript:__doPostBack('pg0$V$dgCourses$sec2$row6$lnkCourse','')"/>
    <hyperlink ref="B563" r:id="rId390" display="javascript:__doPostBack('pg0$V$dgCourses$sec2$row8$lnkCourse','')"/>
    <hyperlink ref="B564" r:id="rId391" display="javascript:__doPostBack('pg0$V$dgCourses$sec2$row10$lnkCourse','')"/>
    <hyperlink ref="B565" r:id="rId392" display="javascript:__doPostBack('pg0$V$dgCourses$sec2$row12$lnkCourse','')"/>
    <hyperlink ref="B566" r:id="rId393" display="javascript:__doPostBack('pg0$V$dgCourses$sec2$row14$lnkCourse','')"/>
    <hyperlink ref="B567" r:id="rId394" display="javascript:__doPostBack('pg0$V$dgCourses$sec2$row16$lnkCourse','')"/>
    <hyperlink ref="B568" r:id="rId395" display="javascript:__doPostBack('pg0$V$dgCourses$sec2$row18$lnkCourse','')"/>
    <hyperlink ref="B569" r:id="rId396" display="javascript:__doPostBack('pg0$V$dgCourses$sec2$row20$lnkCourse','')"/>
    <hyperlink ref="B570" r:id="rId397" display="javascript:__doPostBack('pg0$V$dgCourses$sec2$row22$lnkCourse','')"/>
    <hyperlink ref="B571" r:id="rId398" display="javascript:__doPostBack('pg0$V$dgCourses$sec2$row24$lnkCourse','')"/>
    <hyperlink ref="B572" r:id="rId399" display="javascript:__doPostBack('pg0$V$dgCourses$sec2$row26$lnkCourse','')"/>
    <hyperlink ref="B573" r:id="rId400" display="javascript:__doPostBack('pg0$V$dgCourses$sec2$row28$lnkCourse','')"/>
    <hyperlink ref="B574" r:id="rId401" display="javascript:__doPostBack('pg0$V$dgCourses$sec2$row30$lnkCourse','')"/>
    <hyperlink ref="B575" r:id="rId402" display="javascript:__doPostBack('pg0$V$dgCourses$sec2$row32$lnkCourse','')"/>
    <hyperlink ref="B576" r:id="rId403" display="javascript:__doPostBack('pg0$V$dgCourses$sec2$row34$lnkCourse','')"/>
    <hyperlink ref="A577" r:id="rId404" display="javascript:__doPostBack('pg0$V$dgCourses$sec2$row2$lnkCourse','')"/>
    <hyperlink ref="B578" r:id="rId405" display="javascript:__doPostBack('pg0$V$dgCourses$sec2$row4$lnkCourse','')"/>
    <hyperlink ref="B579" r:id="rId406" display="javascript:__doPostBack('pg0$V$dgCourses$sec2$row6$lnkCourse','')"/>
    <hyperlink ref="B581" r:id="rId407" display="javascript:__doPostBack('pg0$V$dgCourses$sec2$row10$lnkCourse','')"/>
    <hyperlink ref="B582" r:id="rId408" display="javascript:__doPostBack('pg0$V$dgCourses$sec2$row12$lnkCourse','')"/>
    <hyperlink ref="B584" r:id="rId409" display="javascript:__doPostBack('pg0$V$dgCourses$sec2$row16$lnkCourse','')"/>
    <hyperlink ref="B585" r:id="rId410" display="javascript:__doPostBack('pg0$V$dgCourses$sec2$row18$lnkCourse','')"/>
    <hyperlink ref="B586" r:id="rId411" display="javascript:__doPostBack('pg0$V$dgCourses$sec2$row20$lnkCourse','')"/>
    <hyperlink ref="B587" r:id="rId412" display="javascript:__doPostBack('pg0$V$dgCourses$sec2$row22$lnkCourse','')"/>
  </hyperlinks>
  <pageMargins left="0.7" right="0.7" top="0.75" bottom="0.75" header="0.3" footer="0.3"/>
  <pageSetup orientation="portrait" r:id="rId41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</dc:creator>
  <cp:lastModifiedBy>rclaycom</cp:lastModifiedBy>
  <dcterms:created xsi:type="dcterms:W3CDTF">2016-04-13T18:46:41Z</dcterms:created>
  <dcterms:modified xsi:type="dcterms:W3CDTF">2016-04-22T16:04:52Z</dcterms:modified>
</cp:coreProperties>
</file>