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742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P404" i="1" l="1"/>
  <c r="O404" i="1"/>
  <c r="I404" i="1" l="1"/>
  <c r="H404" i="1"/>
  <c r="G404" i="1"/>
  <c r="U412" i="1"/>
  <c r="T412" i="1"/>
  <c r="R406" i="1"/>
  <c r="R410" i="1" s="1"/>
  <c r="O408" i="1"/>
  <c r="O410" i="1"/>
  <c r="I407" i="1"/>
  <c r="H407" i="1"/>
  <c r="P403" i="1"/>
  <c r="O403" i="1"/>
  <c r="W402" i="1"/>
  <c r="W401" i="1"/>
  <c r="W400" i="1"/>
  <c r="W399" i="1"/>
  <c r="W398" i="1"/>
  <c r="W397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6" i="1"/>
  <c r="W365" i="1"/>
  <c r="W364" i="1"/>
  <c r="W363" i="1"/>
  <c r="W362" i="1"/>
  <c r="W361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Y311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Q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T5" i="1" l="1"/>
  <c r="T7" i="1"/>
  <c r="T9" i="1"/>
  <c r="T11" i="1"/>
  <c r="T13" i="1"/>
  <c r="T15" i="1"/>
  <c r="T17" i="1"/>
  <c r="T19" i="1"/>
  <c r="T21" i="1"/>
  <c r="T23" i="1"/>
  <c r="T26" i="1"/>
  <c r="T28" i="1"/>
  <c r="T30" i="1"/>
  <c r="T32" i="1"/>
  <c r="T34" i="1"/>
  <c r="T36" i="1"/>
  <c r="T38" i="1"/>
  <c r="T40" i="1"/>
  <c r="T44" i="1"/>
  <c r="T47" i="1"/>
  <c r="T49" i="1"/>
  <c r="T51" i="1"/>
  <c r="T53" i="1"/>
  <c r="T55" i="1"/>
  <c r="T58" i="1"/>
  <c r="T61" i="1"/>
  <c r="T63" i="1"/>
  <c r="T65" i="1"/>
  <c r="T67" i="1"/>
  <c r="T69" i="1"/>
  <c r="T71" i="1"/>
  <c r="T73" i="1"/>
  <c r="T76" i="1"/>
  <c r="T78" i="1"/>
  <c r="T82" i="1"/>
  <c r="T84" i="1"/>
  <c r="T87" i="1"/>
  <c r="T89" i="1"/>
  <c r="T91" i="1"/>
  <c r="T93" i="1"/>
  <c r="T95" i="1"/>
  <c r="T97" i="1"/>
  <c r="T99" i="1"/>
  <c r="T101" i="1"/>
  <c r="T104" i="1"/>
  <c r="T106" i="1"/>
  <c r="T108" i="1"/>
  <c r="T110" i="1"/>
  <c r="T112" i="1"/>
  <c r="T114" i="1"/>
  <c r="T116" i="1"/>
  <c r="T118" i="1"/>
  <c r="T120" i="1"/>
  <c r="T122" i="1"/>
  <c r="T124" i="1"/>
  <c r="T126" i="1"/>
  <c r="T128" i="1"/>
  <c r="T130" i="1"/>
  <c r="T132" i="1"/>
  <c r="T134" i="1"/>
  <c r="T136" i="1"/>
  <c r="T138" i="1"/>
  <c r="T140" i="1"/>
  <c r="T142" i="1"/>
  <c r="T144" i="1"/>
  <c r="T147" i="1"/>
  <c r="T149" i="1"/>
  <c r="T151" i="1"/>
  <c r="T153" i="1"/>
  <c r="T155" i="1"/>
  <c r="T157" i="1"/>
  <c r="T159" i="1"/>
  <c r="T161" i="1"/>
  <c r="T163" i="1"/>
  <c r="T165" i="1"/>
  <c r="T167" i="1"/>
  <c r="T169" i="1"/>
  <c r="T171" i="1"/>
  <c r="T173" i="1"/>
  <c r="T176" i="1"/>
  <c r="T179" i="1"/>
  <c r="T181" i="1"/>
  <c r="T183" i="1"/>
  <c r="T185" i="1"/>
  <c r="T3" i="1"/>
  <c r="T6" i="1"/>
  <c r="T8" i="1"/>
  <c r="T10" i="1"/>
  <c r="T12" i="1"/>
  <c r="T14" i="1"/>
  <c r="T16" i="1"/>
  <c r="T18" i="1"/>
  <c r="T20" i="1"/>
  <c r="T22" i="1"/>
  <c r="T24" i="1"/>
  <c r="T27" i="1"/>
  <c r="T29" i="1"/>
  <c r="T31" i="1"/>
  <c r="T33" i="1"/>
  <c r="T35" i="1"/>
  <c r="T37" i="1"/>
  <c r="T39" i="1"/>
  <c r="T41" i="1"/>
  <c r="T46" i="1"/>
  <c r="T48" i="1"/>
  <c r="T50" i="1"/>
  <c r="T52" i="1"/>
  <c r="T54" i="1"/>
  <c r="T57" i="1"/>
  <c r="T59" i="1"/>
  <c r="T62" i="1"/>
  <c r="T64" i="1"/>
  <c r="T66" i="1"/>
  <c r="T68" i="1"/>
  <c r="T70" i="1"/>
  <c r="T72" i="1"/>
  <c r="T74" i="1"/>
  <c r="T77" i="1"/>
  <c r="T79" i="1"/>
  <c r="T83" i="1"/>
  <c r="T86" i="1"/>
  <c r="T88" i="1"/>
  <c r="T90" i="1"/>
  <c r="T92" i="1"/>
  <c r="T94" i="1"/>
  <c r="T96" i="1"/>
  <c r="T98" i="1"/>
  <c r="T100" i="1"/>
  <c r="T103" i="1"/>
  <c r="T105" i="1"/>
  <c r="T107" i="1"/>
  <c r="T109" i="1"/>
  <c r="T111" i="1"/>
  <c r="T113" i="1"/>
  <c r="T115" i="1"/>
  <c r="T117" i="1"/>
  <c r="T119" i="1"/>
  <c r="T121" i="1"/>
  <c r="T123" i="1"/>
  <c r="T125" i="1"/>
  <c r="T127" i="1"/>
  <c r="T129" i="1"/>
  <c r="T131" i="1"/>
  <c r="T133" i="1"/>
  <c r="T135" i="1"/>
  <c r="T137" i="1"/>
  <c r="T139" i="1"/>
  <c r="T141" i="1"/>
  <c r="T143" i="1"/>
  <c r="T145" i="1"/>
  <c r="T148" i="1"/>
  <c r="T150" i="1"/>
  <c r="T152" i="1"/>
  <c r="T154" i="1"/>
  <c r="T156" i="1"/>
  <c r="T158" i="1"/>
  <c r="T160" i="1"/>
  <c r="T162" i="1"/>
  <c r="T164" i="1"/>
  <c r="T166" i="1"/>
  <c r="T168" i="1"/>
  <c r="T170" i="1"/>
  <c r="T172" i="1"/>
  <c r="T174" i="1"/>
  <c r="T178" i="1"/>
  <c r="T180" i="1"/>
  <c r="T182" i="1"/>
  <c r="T184" i="1"/>
  <c r="T186" i="1"/>
  <c r="T188" i="1"/>
  <c r="T190" i="1"/>
  <c r="T193" i="1"/>
  <c r="T195" i="1"/>
  <c r="T197" i="1"/>
  <c r="T199" i="1"/>
  <c r="T202" i="1"/>
  <c r="T204" i="1"/>
  <c r="T206" i="1"/>
  <c r="T208" i="1"/>
  <c r="T210" i="1"/>
  <c r="T212" i="1"/>
  <c r="T214" i="1"/>
  <c r="T216" i="1"/>
  <c r="T218" i="1"/>
  <c r="T220" i="1"/>
  <c r="T222" i="1"/>
  <c r="T224" i="1"/>
  <c r="T226" i="1"/>
  <c r="T228" i="1"/>
  <c r="T230" i="1"/>
  <c r="T233" i="1"/>
  <c r="T235" i="1"/>
  <c r="T237" i="1"/>
  <c r="T239" i="1"/>
  <c r="T241" i="1"/>
  <c r="T243" i="1"/>
  <c r="T245" i="1"/>
  <c r="T248" i="1"/>
  <c r="T250" i="1"/>
  <c r="T252" i="1"/>
  <c r="T254" i="1"/>
  <c r="T256" i="1"/>
  <c r="T258" i="1"/>
  <c r="T260" i="1"/>
  <c r="T262" i="1"/>
  <c r="T264" i="1"/>
  <c r="T266" i="1"/>
  <c r="T268" i="1"/>
  <c r="T270" i="1"/>
  <c r="T272" i="1"/>
  <c r="T274" i="1"/>
  <c r="T276" i="1"/>
  <c r="T278" i="1"/>
  <c r="T280" i="1"/>
  <c r="T282" i="1"/>
  <c r="T284" i="1"/>
  <c r="T286" i="1"/>
  <c r="T288" i="1"/>
  <c r="T290" i="1"/>
  <c r="T292" i="1"/>
  <c r="T296" i="1"/>
  <c r="T298" i="1"/>
  <c r="T300" i="1"/>
  <c r="T302" i="1"/>
  <c r="T304" i="1"/>
  <c r="T307" i="1"/>
  <c r="T310" i="1"/>
  <c r="T315" i="1"/>
  <c r="T317" i="1"/>
  <c r="T321" i="1"/>
  <c r="T324" i="1"/>
  <c r="T326" i="1"/>
  <c r="T328" i="1"/>
  <c r="T332" i="1"/>
  <c r="T334" i="1"/>
  <c r="T336" i="1"/>
  <c r="T338" i="1"/>
  <c r="T341" i="1"/>
  <c r="T343" i="1"/>
  <c r="T346" i="1"/>
  <c r="T349" i="1"/>
  <c r="T351" i="1"/>
  <c r="T353" i="1"/>
  <c r="T355" i="1"/>
  <c r="T357" i="1"/>
  <c r="T359" i="1"/>
  <c r="T362" i="1"/>
  <c r="T364" i="1"/>
  <c r="T366" i="1"/>
  <c r="T369" i="1"/>
  <c r="T371" i="1"/>
  <c r="T373" i="1"/>
  <c r="T375" i="1"/>
  <c r="T377" i="1"/>
  <c r="T187" i="1"/>
  <c r="T189" i="1"/>
  <c r="T191" i="1"/>
  <c r="T194" i="1"/>
  <c r="T196" i="1"/>
  <c r="T198" i="1"/>
  <c r="T201" i="1"/>
  <c r="T203" i="1"/>
  <c r="T205" i="1"/>
  <c r="T207" i="1"/>
  <c r="T209" i="1"/>
  <c r="T211" i="1"/>
  <c r="T213" i="1"/>
  <c r="T215" i="1"/>
  <c r="T217" i="1"/>
  <c r="T219" i="1"/>
  <c r="T221" i="1"/>
  <c r="T223" i="1"/>
  <c r="T225" i="1"/>
  <c r="T227" i="1"/>
  <c r="T229" i="1"/>
  <c r="T231" i="1"/>
  <c r="T234" i="1"/>
  <c r="T236" i="1"/>
  <c r="T238" i="1"/>
  <c r="T240" i="1"/>
  <c r="T242" i="1"/>
  <c r="T244" i="1"/>
  <c r="T246" i="1"/>
  <c r="T249" i="1"/>
  <c r="T251" i="1"/>
  <c r="T253" i="1"/>
  <c r="T255" i="1"/>
  <c r="T257" i="1"/>
  <c r="T259" i="1"/>
  <c r="T261" i="1"/>
  <c r="T263" i="1"/>
  <c r="T265" i="1"/>
  <c r="T267" i="1"/>
  <c r="T269" i="1"/>
  <c r="T271" i="1"/>
  <c r="T273" i="1"/>
  <c r="T275" i="1"/>
  <c r="T277" i="1"/>
  <c r="T279" i="1"/>
  <c r="T281" i="1"/>
  <c r="T283" i="1"/>
  <c r="T285" i="1"/>
  <c r="T287" i="1"/>
  <c r="T289" i="1"/>
  <c r="T291" i="1"/>
  <c r="T293" i="1"/>
  <c r="T297" i="1"/>
  <c r="T299" i="1"/>
  <c r="T301" i="1"/>
  <c r="T303" i="1"/>
  <c r="T306" i="1"/>
  <c r="T309" i="1"/>
  <c r="T312" i="1"/>
  <c r="T316" i="1"/>
  <c r="T318" i="1"/>
  <c r="T322" i="1"/>
  <c r="T325" i="1"/>
  <c r="T327" i="1"/>
  <c r="T330" i="1"/>
  <c r="T333" i="1"/>
  <c r="T335" i="1"/>
  <c r="T337" i="1"/>
  <c r="T339" i="1"/>
  <c r="T342" i="1"/>
  <c r="T344" i="1"/>
  <c r="T348" i="1"/>
  <c r="T350" i="1"/>
  <c r="T352" i="1"/>
  <c r="T354" i="1"/>
  <c r="T356" i="1"/>
  <c r="T358" i="1"/>
  <c r="T361" i="1"/>
  <c r="T363" i="1"/>
  <c r="T365" i="1"/>
  <c r="T368" i="1"/>
  <c r="T370" i="1"/>
  <c r="T372" i="1"/>
  <c r="T374" i="1"/>
  <c r="T376" i="1"/>
  <c r="T378" i="1"/>
  <c r="T380" i="1"/>
  <c r="T384" i="1"/>
  <c r="T386" i="1"/>
  <c r="T388" i="1"/>
  <c r="T390" i="1"/>
  <c r="T392" i="1"/>
  <c r="T394" i="1"/>
  <c r="T397" i="1"/>
  <c r="T399" i="1"/>
  <c r="T401" i="1"/>
  <c r="T2" i="1"/>
  <c r="T379" i="1"/>
  <c r="T383" i="1"/>
  <c r="T385" i="1"/>
  <c r="T387" i="1"/>
  <c r="T389" i="1"/>
  <c r="T391" i="1"/>
  <c r="T393" i="1"/>
  <c r="T395" i="1"/>
  <c r="T398" i="1"/>
  <c r="T400" i="1"/>
  <c r="T402" i="1"/>
  <c r="Y312" i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U4" i="1"/>
  <c r="AB4" i="1" s="1"/>
  <c r="U6" i="1"/>
  <c r="AB6" i="1" s="1"/>
  <c r="U8" i="1"/>
  <c r="AB8" i="1" s="1"/>
  <c r="U10" i="1"/>
  <c r="AB10" i="1" s="1"/>
  <c r="U12" i="1"/>
  <c r="AB12" i="1" s="1"/>
  <c r="U14" i="1"/>
  <c r="AB14" i="1" s="1"/>
  <c r="U16" i="1"/>
  <c r="AB16" i="1" s="1"/>
  <c r="U18" i="1"/>
  <c r="AB18" i="1" s="1"/>
  <c r="U20" i="1"/>
  <c r="AB20" i="1" s="1"/>
  <c r="U22" i="1"/>
  <c r="AB22" i="1" s="1"/>
  <c r="U24" i="1"/>
  <c r="AB24" i="1" s="1"/>
  <c r="U26" i="1"/>
  <c r="AB26" i="1" s="1"/>
  <c r="U28" i="1"/>
  <c r="AB28" i="1" s="1"/>
  <c r="U30" i="1"/>
  <c r="AB30" i="1" s="1"/>
  <c r="U32" i="1"/>
  <c r="AB32" i="1" s="1"/>
  <c r="U34" i="1"/>
  <c r="AB34" i="1" s="1"/>
  <c r="U36" i="1"/>
  <c r="AB36" i="1" s="1"/>
  <c r="U38" i="1"/>
  <c r="AB38" i="1" s="1"/>
  <c r="U40" i="1"/>
  <c r="AB40" i="1" s="1"/>
  <c r="U44" i="1"/>
  <c r="AB44" i="1" s="1"/>
  <c r="U47" i="1"/>
  <c r="AB47" i="1" s="1"/>
  <c r="U49" i="1"/>
  <c r="AB49" i="1" s="1"/>
  <c r="U51" i="1"/>
  <c r="AB51" i="1" s="1"/>
  <c r="U53" i="1"/>
  <c r="AB53" i="1" s="1"/>
  <c r="U55" i="1"/>
  <c r="AB55" i="1" s="1"/>
  <c r="U57" i="1"/>
  <c r="AB57" i="1" s="1"/>
  <c r="U59" i="1"/>
  <c r="AB59" i="1" s="1"/>
  <c r="U62" i="1"/>
  <c r="AB62" i="1" s="1"/>
  <c r="U64" i="1"/>
  <c r="AB64" i="1" s="1"/>
  <c r="U66" i="1"/>
  <c r="AB66" i="1" s="1"/>
  <c r="U68" i="1"/>
  <c r="AB68" i="1" s="1"/>
  <c r="U70" i="1"/>
  <c r="AB70" i="1" s="1"/>
  <c r="U72" i="1"/>
  <c r="AB72" i="1" s="1"/>
  <c r="U74" i="1"/>
  <c r="AB74" i="1" s="1"/>
  <c r="U77" i="1"/>
  <c r="AB77" i="1" s="1"/>
  <c r="U79" i="1"/>
  <c r="AB79" i="1" s="1"/>
  <c r="U82" i="1"/>
  <c r="U84" i="1"/>
  <c r="AB84" i="1" s="1"/>
  <c r="U87" i="1"/>
  <c r="AB87" i="1" s="1"/>
  <c r="U89" i="1"/>
  <c r="AB89" i="1" s="1"/>
  <c r="U91" i="1"/>
  <c r="AB91" i="1" s="1"/>
  <c r="U93" i="1"/>
  <c r="AB93" i="1" s="1"/>
  <c r="U95" i="1"/>
  <c r="AB95" i="1" s="1"/>
  <c r="U98" i="1"/>
  <c r="AB98" i="1" s="1"/>
  <c r="U100" i="1"/>
  <c r="AB100" i="1" s="1"/>
  <c r="U103" i="1"/>
  <c r="AB103" i="1" s="1"/>
  <c r="U105" i="1"/>
  <c r="AB105" i="1" s="1"/>
  <c r="U107" i="1"/>
  <c r="AB107" i="1" s="1"/>
  <c r="U109" i="1"/>
  <c r="U111" i="1"/>
  <c r="AB111" i="1" s="1"/>
  <c r="U113" i="1"/>
  <c r="AB113" i="1" s="1"/>
  <c r="U115" i="1"/>
  <c r="AB115" i="1" s="1"/>
  <c r="U117" i="1"/>
  <c r="AB117" i="1" s="1"/>
  <c r="U119" i="1"/>
  <c r="AB119" i="1" s="1"/>
  <c r="U121" i="1"/>
  <c r="AB121" i="1" s="1"/>
  <c r="U123" i="1"/>
  <c r="AB123" i="1" s="1"/>
  <c r="U125" i="1"/>
  <c r="AB125" i="1" s="1"/>
  <c r="U127" i="1"/>
  <c r="AB127" i="1" s="1"/>
  <c r="U129" i="1"/>
  <c r="AB129" i="1" s="1"/>
  <c r="U131" i="1"/>
  <c r="AB131" i="1" s="1"/>
  <c r="U134" i="1"/>
  <c r="U136" i="1"/>
  <c r="AB136" i="1" s="1"/>
  <c r="U138" i="1"/>
  <c r="AB138" i="1" s="1"/>
  <c r="U140" i="1"/>
  <c r="AB140" i="1" s="1"/>
  <c r="U142" i="1"/>
  <c r="AB142" i="1" s="1"/>
  <c r="U144" i="1"/>
  <c r="AB144" i="1" s="1"/>
  <c r="U147" i="1"/>
  <c r="AB147" i="1" s="1"/>
  <c r="U149" i="1"/>
  <c r="AB149" i="1" s="1"/>
  <c r="U151" i="1"/>
  <c r="AB151" i="1" s="1"/>
  <c r="U153" i="1"/>
  <c r="AB153" i="1" s="1"/>
  <c r="U155" i="1"/>
  <c r="AB155" i="1" s="1"/>
  <c r="U157" i="1"/>
  <c r="AB157" i="1" s="1"/>
  <c r="U159" i="1"/>
  <c r="AB159" i="1" s="1"/>
  <c r="U161" i="1"/>
  <c r="AB161" i="1" s="1"/>
  <c r="U163" i="1"/>
  <c r="AB163" i="1" s="1"/>
  <c r="U165" i="1"/>
  <c r="AB165" i="1" s="1"/>
  <c r="U167" i="1"/>
  <c r="AB167" i="1" s="1"/>
  <c r="U169" i="1"/>
  <c r="AB169" i="1" s="1"/>
  <c r="U171" i="1"/>
  <c r="AB171" i="1" s="1"/>
  <c r="U173" i="1"/>
  <c r="AB173" i="1" s="1"/>
  <c r="U175" i="1"/>
  <c r="AB175" i="1" s="1"/>
  <c r="U178" i="1"/>
  <c r="AB178" i="1" s="1"/>
  <c r="U180" i="1"/>
  <c r="AB180" i="1" s="1"/>
  <c r="U182" i="1"/>
  <c r="AB182" i="1" s="1"/>
  <c r="U184" i="1"/>
  <c r="AB184" i="1" s="1"/>
  <c r="U5" i="1"/>
  <c r="AB5" i="1" s="1"/>
  <c r="U9" i="1"/>
  <c r="AB9" i="1" s="1"/>
  <c r="U13" i="1"/>
  <c r="AB13" i="1" s="1"/>
  <c r="U17" i="1"/>
  <c r="AB17" i="1" s="1"/>
  <c r="U21" i="1"/>
  <c r="AB21" i="1" s="1"/>
  <c r="U25" i="1"/>
  <c r="AB25" i="1" s="1"/>
  <c r="U29" i="1"/>
  <c r="AB29" i="1" s="1"/>
  <c r="U33" i="1"/>
  <c r="AB33" i="1" s="1"/>
  <c r="U37" i="1"/>
  <c r="AB37" i="1" s="1"/>
  <c r="U41" i="1"/>
  <c r="AB41" i="1" s="1"/>
  <c r="U48" i="1"/>
  <c r="AB48" i="1" s="1"/>
  <c r="U52" i="1"/>
  <c r="AB52" i="1" s="1"/>
  <c r="U56" i="1"/>
  <c r="AB56" i="1" s="1"/>
  <c r="U61" i="1"/>
  <c r="AB61" i="1" s="1"/>
  <c r="U65" i="1"/>
  <c r="AB65" i="1" s="1"/>
  <c r="U69" i="1"/>
  <c r="AB69" i="1" s="1"/>
  <c r="U73" i="1"/>
  <c r="AB73" i="1" s="1"/>
  <c r="U78" i="1"/>
  <c r="AB78" i="1" s="1"/>
  <c r="U83" i="1"/>
  <c r="AB83" i="1" s="1"/>
  <c r="U88" i="1"/>
  <c r="AB88" i="1" s="1"/>
  <c r="U92" i="1"/>
  <c r="AB92" i="1" s="1"/>
  <c r="U97" i="1"/>
  <c r="AB97" i="1" s="1"/>
  <c r="U101" i="1"/>
  <c r="AB101" i="1" s="1"/>
  <c r="U106" i="1"/>
  <c r="AB106" i="1" s="1"/>
  <c r="U110" i="1"/>
  <c r="AB110" i="1" s="1"/>
  <c r="U114" i="1"/>
  <c r="AB114" i="1" s="1"/>
  <c r="U118" i="1"/>
  <c r="AB118" i="1" s="1"/>
  <c r="U122" i="1"/>
  <c r="AB122" i="1" s="1"/>
  <c r="U126" i="1"/>
  <c r="AB126" i="1" s="1"/>
  <c r="U130" i="1"/>
  <c r="AB130" i="1" s="1"/>
  <c r="U135" i="1"/>
  <c r="U139" i="1"/>
  <c r="AB139" i="1" s="1"/>
  <c r="U143" i="1"/>
  <c r="AB143" i="1" s="1"/>
  <c r="U148" i="1"/>
  <c r="AB148" i="1" s="1"/>
  <c r="U152" i="1"/>
  <c r="AB152" i="1" s="1"/>
  <c r="U156" i="1"/>
  <c r="AB156" i="1" s="1"/>
  <c r="U160" i="1"/>
  <c r="AB160" i="1" s="1"/>
  <c r="U164" i="1"/>
  <c r="AB164" i="1" s="1"/>
  <c r="U168" i="1"/>
  <c r="AB168" i="1" s="1"/>
  <c r="U172" i="1"/>
  <c r="AB172" i="1" s="1"/>
  <c r="U176" i="1"/>
  <c r="AB176" i="1" s="1"/>
  <c r="U181" i="1"/>
  <c r="AB181" i="1" s="1"/>
  <c r="U185" i="1"/>
  <c r="AB185" i="1" s="1"/>
  <c r="U187" i="1"/>
  <c r="AB187" i="1" s="1"/>
  <c r="U189" i="1"/>
  <c r="AB189" i="1" s="1"/>
  <c r="U191" i="1"/>
  <c r="AB191" i="1" s="1"/>
  <c r="U194" i="1"/>
  <c r="AB194" i="1" s="1"/>
  <c r="U196" i="1"/>
  <c r="AB196" i="1" s="1"/>
  <c r="U198" i="1"/>
  <c r="AB198" i="1" s="1"/>
  <c r="U201" i="1"/>
  <c r="AB201" i="1" s="1"/>
  <c r="U203" i="1"/>
  <c r="AB203" i="1" s="1"/>
  <c r="U205" i="1"/>
  <c r="AB205" i="1" s="1"/>
  <c r="U207" i="1"/>
  <c r="AB207" i="1" s="1"/>
  <c r="U209" i="1"/>
  <c r="AB209" i="1" s="1"/>
  <c r="U211" i="1"/>
  <c r="AB211" i="1" s="1"/>
  <c r="U213" i="1"/>
  <c r="AB213" i="1" s="1"/>
  <c r="U215" i="1"/>
  <c r="AB215" i="1" s="1"/>
  <c r="U217" i="1"/>
  <c r="AB217" i="1" s="1"/>
  <c r="U219" i="1"/>
  <c r="AB219" i="1" s="1"/>
  <c r="U221" i="1"/>
  <c r="AB221" i="1" s="1"/>
  <c r="U223" i="1"/>
  <c r="AB223" i="1" s="1"/>
  <c r="U225" i="1"/>
  <c r="AB225" i="1" s="1"/>
  <c r="U227" i="1"/>
  <c r="AB227" i="1" s="1"/>
  <c r="U229" i="1"/>
  <c r="AB229" i="1" s="1"/>
  <c r="U231" i="1"/>
  <c r="AB231" i="1" s="1"/>
  <c r="U233" i="1"/>
  <c r="AB233" i="1" s="1"/>
  <c r="U235" i="1"/>
  <c r="AB235" i="1" s="1"/>
  <c r="U237" i="1"/>
  <c r="AB237" i="1" s="1"/>
  <c r="U239" i="1"/>
  <c r="AB239" i="1" s="1"/>
  <c r="U241" i="1"/>
  <c r="AB241" i="1" s="1"/>
  <c r="U243" i="1"/>
  <c r="AB243" i="1" s="1"/>
  <c r="U245" i="1"/>
  <c r="AB245" i="1" s="1"/>
  <c r="U248" i="1"/>
  <c r="AB248" i="1" s="1"/>
  <c r="U250" i="1"/>
  <c r="AB250" i="1" s="1"/>
  <c r="U252" i="1"/>
  <c r="AB252" i="1" s="1"/>
  <c r="U254" i="1"/>
  <c r="AB254" i="1" s="1"/>
  <c r="U256" i="1"/>
  <c r="AB256" i="1" s="1"/>
  <c r="U258" i="1"/>
  <c r="AB258" i="1" s="1"/>
  <c r="U260" i="1"/>
  <c r="AB260" i="1" s="1"/>
  <c r="U262" i="1"/>
  <c r="AB262" i="1" s="1"/>
  <c r="U264" i="1"/>
  <c r="AB264" i="1" s="1"/>
  <c r="U266" i="1"/>
  <c r="AB266" i="1" s="1"/>
  <c r="U268" i="1"/>
  <c r="AB268" i="1" s="1"/>
  <c r="U270" i="1"/>
  <c r="AB270" i="1" s="1"/>
  <c r="U272" i="1"/>
  <c r="AB272" i="1" s="1"/>
  <c r="U274" i="1"/>
  <c r="U276" i="1"/>
  <c r="AB276" i="1" s="1"/>
  <c r="U278" i="1"/>
  <c r="U280" i="1"/>
  <c r="AB280" i="1" s="1"/>
  <c r="U3" i="1"/>
  <c r="AB3" i="1" s="1"/>
  <c r="U7" i="1"/>
  <c r="AB7" i="1" s="1"/>
  <c r="U11" i="1"/>
  <c r="AB11" i="1" s="1"/>
  <c r="U15" i="1"/>
  <c r="AB15" i="1" s="1"/>
  <c r="U19" i="1"/>
  <c r="AB19" i="1" s="1"/>
  <c r="U23" i="1"/>
  <c r="AB23" i="1" s="1"/>
  <c r="U27" i="1"/>
  <c r="AB27" i="1" s="1"/>
  <c r="U31" i="1"/>
  <c r="AB31" i="1" s="1"/>
  <c r="U35" i="1"/>
  <c r="AB35" i="1" s="1"/>
  <c r="U39" i="1"/>
  <c r="AB39" i="1" s="1"/>
  <c r="U46" i="1"/>
  <c r="AB46" i="1" s="1"/>
  <c r="U50" i="1"/>
  <c r="AB50" i="1" s="1"/>
  <c r="U54" i="1"/>
  <c r="AB54" i="1" s="1"/>
  <c r="U58" i="1"/>
  <c r="AB58" i="1" s="1"/>
  <c r="U63" i="1"/>
  <c r="AB63" i="1" s="1"/>
  <c r="U67" i="1"/>
  <c r="AB67" i="1" s="1"/>
  <c r="U71" i="1"/>
  <c r="AB71" i="1" s="1"/>
  <c r="U76" i="1"/>
  <c r="AB76" i="1" s="1"/>
  <c r="U81" i="1"/>
  <c r="AB81" i="1" s="1"/>
  <c r="U86" i="1"/>
  <c r="AB86" i="1" s="1"/>
  <c r="U90" i="1"/>
  <c r="AB90" i="1" s="1"/>
  <c r="U94" i="1"/>
  <c r="AB94" i="1" s="1"/>
  <c r="U99" i="1"/>
  <c r="AB99" i="1" s="1"/>
  <c r="U104" i="1"/>
  <c r="AB104" i="1" s="1"/>
  <c r="U108" i="1"/>
  <c r="U112" i="1"/>
  <c r="AB112" i="1" s="1"/>
  <c r="U116" i="1"/>
  <c r="AB116" i="1" s="1"/>
  <c r="U120" i="1"/>
  <c r="AB120" i="1" s="1"/>
  <c r="U124" i="1"/>
  <c r="AB124" i="1" s="1"/>
  <c r="U128" i="1"/>
  <c r="AB128" i="1" s="1"/>
  <c r="U133" i="1"/>
  <c r="AB133" i="1" s="1"/>
  <c r="U137" i="1"/>
  <c r="AB137" i="1" s="1"/>
  <c r="U141" i="1"/>
  <c r="AB141" i="1" s="1"/>
  <c r="U145" i="1"/>
  <c r="U150" i="1"/>
  <c r="AB150" i="1" s="1"/>
  <c r="U154" i="1"/>
  <c r="AB154" i="1" s="1"/>
  <c r="U158" i="1"/>
  <c r="AB158" i="1" s="1"/>
  <c r="U162" i="1"/>
  <c r="AB162" i="1" s="1"/>
  <c r="U166" i="1"/>
  <c r="AB166" i="1" s="1"/>
  <c r="U170" i="1"/>
  <c r="AB170" i="1" s="1"/>
  <c r="U174" i="1"/>
  <c r="AB174" i="1" s="1"/>
  <c r="U179" i="1"/>
  <c r="AB179" i="1" s="1"/>
  <c r="U183" i="1"/>
  <c r="AB183" i="1" s="1"/>
  <c r="U186" i="1"/>
  <c r="AB186" i="1" s="1"/>
  <c r="U188" i="1"/>
  <c r="AB188" i="1" s="1"/>
  <c r="U190" i="1"/>
  <c r="AB190" i="1" s="1"/>
  <c r="U193" i="1"/>
  <c r="AB193" i="1" s="1"/>
  <c r="U195" i="1"/>
  <c r="AB195" i="1" s="1"/>
  <c r="U197" i="1"/>
  <c r="AB197" i="1" s="1"/>
  <c r="U199" i="1"/>
  <c r="AB199" i="1" s="1"/>
  <c r="U202" i="1"/>
  <c r="AB202" i="1" s="1"/>
  <c r="U204" i="1"/>
  <c r="AB204" i="1" s="1"/>
  <c r="U206" i="1"/>
  <c r="AB206" i="1" s="1"/>
  <c r="U208" i="1"/>
  <c r="AB208" i="1" s="1"/>
  <c r="U210" i="1"/>
  <c r="AB210" i="1" s="1"/>
  <c r="U212" i="1"/>
  <c r="AB212" i="1" s="1"/>
  <c r="U214" i="1"/>
  <c r="AB214" i="1" s="1"/>
  <c r="U216" i="1"/>
  <c r="AB216" i="1" s="1"/>
  <c r="U218" i="1"/>
  <c r="AB218" i="1" s="1"/>
  <c r="U220" i="1"/>
  <c r="AB220" i="1" s="1"/>
  <c r="U222" i="1"/>
  <c r="AB222" i="1" s="1"/>
  <c r="U224" i="1"/>
  <c r="AB224" i="1" s="1"/>
  <c r="U226" i="1"/>
  <c r="AB226" i="1" s="1"/>
  <c r="U228" i="1"/>
  <c r="AB228" i="1" s="1"/>
  <c r="U230" i="1"/>
  <c r="AB230" i="1" s="1"/>
  <c r="U232" i="1"/>
  <c r="AB232" i="1" s="1"/>
  <c r="U234" i="1"/>
  <c r="AB234" i="1" s="1"/>
  <c r="U236" i="1"/>
  <c r="AB236" i="1" s="1"/>
  <c r="U238" i="1"/>
  <c r="AB238" i="1" s="1"/>
  <c r="U240" i="1"/>
  <c r="AB240" i="1" s="1"/>
  <c r="U242" i="1"/>
  <c r="AB242" i="1" s="1"/>
  <c r="U244" i="1"/>
  <c r="AB244" i="1" s="1"/>
  <c r="U246" i="1"/>
  <c r="AB246" i="1" s="1"/>
  <c r="U249" i="1"/>
  <c r="AB249" i="1" s="1"/>
  <c r="U251" i="1"/>
  <c r="AB251" i="1" s="1"/>
  <c r="U253" i="1"/>
  <c r="AB253" i="1" s="1"/>
  <c r="U255" i="1"/>
  <c r="AB255" i="1" s="1"/>
  <c r="U257" i="1"/>
  <c r="AB257" i="1" s="1"/>
  <c r="U259" i="1"/>
  <c r="AB259" i="1" s="1"/>
  <c r="U261" i="1"/>
  <c r="AB261" i="1" s="1"/>
  <c r="U263" i="1"/>
  <c r="AB263" i="1" s="1"/>
  <c r="U265" i="1"/>
  <c r="AB265" i="1" s="1"/>
  <c r="U267" i="1"/>
  <c r="AB267" i="1" s="1"/>
  <c r="U269" i="1"/>
  <c r="AB269" i="1" s="1"/>
  <c r="U271" i="1"/>
  <c r="AB271" i="1" s="1"/>
  <c r="U275" i="1"/>
  <c r="AB275" i="1" s="1"/>
  <c r="U279" i="1"/>
  <c r="AB279" i="1" s="1"/>
  <c r="U282" i="1"/>
  <c r="AB282" i="1" s="1"/>
  <c r="U284" i="1"/>
  <c r="AB284" i="1" s="1"/>
  <c r="U286" i="1"/>
  <c r="AB286" i="1" s="1"/>
  <c r="U288" i="1"/>
  <c r="AB288" i="1" s="1"/>
  <c r="U290" i="1"/>
  <c r="AB290" i="1" s="1"/>
  <c r="U292" i="1"/>
  <c r="AB292" i="1" s="1"/>
  <c r="U297" i="1"/>
  <c r="AB297" i="1" s="1"/>
  <c r="U299" i="1"/>
  <c r="AB299" i="1" s="1"/>
  <c r="U301" i="1"/>
  <c r="AB301" i="1" s="1"/>
  <c r="U303" i="1"/>
  <c r="AB303" i="1" s="1"/>
  <c r="U306" i="1"/>
  <c r="AB306" i="1" s="1"/>
  <c r="U309" i="1"/>
  <c r="AB309" i="1" s="1"/>
  <c r="U312" i="1"/>
  <c r="AB312" i="1" s="1"/>
  <c r="U317" i="1"/>
  <c r="AB317" i="1" s="1"/>
  <c r="U321" i="1"/>
  <c r="AB321" i="1" s="1"/>
  <c r="U324" i="1"/>
  <c r="AB324" i="1" s="1"/>
  <c r="U326" i="1"/>
  <c r="AB326" i="1" s="1"/>
  <c r="U328" i="1"/>
  <c r="AB328" i="1" s="1"/>
  <c r="U332" i="1"/>
  <c r="AB332" i="1" s="1"/>
  <c r="U334" i="1"/>
  <c r="AB334" i="1" s="1"/>
  <c r="U336" i="1"/>
  <c r="AB336" i="1" s="1"/>
  <c r="U338" i="1"/>
  <c r="AB338" i="1" s="1"/>
  <c r="U341" i="1"/>
  <c r="AB341" i="1" s="1"/>
  <c r="U344" i="1"/>
  <c r="AB344" i="1" s="1"/>
  <c r="U348" i="1"/>
  <c r="AB348" i="1" s="1"/>
  <c r="U350" i="1"/>
  <c r="AB350" i="1" s="1"/>
  <c r="U352" i="1"/>
  <c r="AB352" i="1" s="1"/>
  <c r="U354" i="1"/>
  <c r="AB354" i="1" s="1"/>
  <c r="U358" i="1"/>
  <c r="AB358" i="1" s="1"/>
  <c r="U360" i="1"/>
  <c r="AB360" i="1" s="1"/>
  <c r="U362" i="1"/>
  <c r="AB362" i="1" s="1"/>
  <c r="U364" i="1"/>
  <c r="AB364" i="1" s="1"/>
  <c r="U366" i="1"/>
  <c r="AB366" i="1" s="1"/>
  <c r="U369" i="1"/>
  <c r="AB369" i="1" s="1"/>
  <c r="U371" i="1"/>
  <c r="AB371" i="1" s="1"/>
  <c r="U373" i="1"/>
  <c r="AB373" i="1" s="1"/>
  <c r="U375" i="1"/>
  <c r="AB375" i="1" s="1"/>
  <c r="U377" i="1"/>
  <c r="AB377" i="1" s="1"/>
  <c r="U379" i="1"/>
  <c r="AB379" i="1" s="1"/>
  <c r="U383" i="1"/>
  <c r="AB383" i="1" s="1"/>
  <c r="U385" i="1"/>
  <c r="AB385" i="1" s="1"/>
  <c r="U388" i="1"/>
  <c r="AB388" i="1" s="1"/>
  <c r="U390" i="1"/>
  <c r="AB390" i="1" s="1"/>
  <c r="U392" i="1"/>
  <c r="AB392" i="1" s="1"/>
  <c r="U394" i="1"/>
  <c r="AB394" i="1" s="1"/>
  <c r="U396" i="1"/>
  <c r="AB396" i="1" s="1"/>
  <c r="U398" i="1"/>
  <c r="AB398" i="1" s="1"/>
  <c r="U400" i="1"/>
  <c r="AB400" i="1" s="1"/>
  <c r="U402" i="1"/>
  <c r="AB402" i="1" s="1"/>
  <c r="U273" i="1"/>
  <c r="AB273" i="1" s="1"/>
  <c r="U277" i="1"/>
  <c r="AB277" i="1" s="1"/>
  <c r="U281" i="1"/>
  <c r="AB281" i="1" s="1"/>
  <c r="U283" i="1"/>
  <c r="AB283" i="1" s="1"/>
  <c r="U285" i="1"/>
  <c r="AB285" i="1" s="1"/>
  <c r="U287" i="1"/>
  <c r="AB287" i="1" s="1"/>
  <c r="U289" i="1"/>
  <c r="AB289" i="1" s="1"/>
  <c r="U291" i="1"/>
  <c r="AB291" i="1" s="1"/>
  <c r="U293" i="1"/>
  <c r="AB293" i="1" s="1"/>
  <c r="U296" i="1"/>
  <c r="AB296" i="1" s="1"/>
  <c r="U298" i="1"/>
  <c r="AB298" i="1" s="1"/>
  <c r="U300" i="1"/>
  <c r="AB300" i="1" s="1"/>
  <c r="U302" i="1"/>
  <c r="AB302" i="1" s="1"/>
  <c r="U304" i="1"/>
  <c r="AB304" i="1" s="1"/>
  <c r="U307" i="1"/>
  <c r="AB307" i="1" s="1"/>
  <c r="U310" i="1"/>
  <c r="AB310" i="1" s="1"/>
  <c r="U315" i="1"/>
  <c r="AB315" i="1" s="1"/>
  <c r="U318" i="1"/>
  <c r="AB318" i="1" s="1"/>
  <c r="U322" i="1"/>
  <c r="AB322" i="1" s="1"/>
  <c r="U325" i="1"/>
  <c r="AB325" i="1" s="1"/>
  <c r="U327" i="1"/>
  <c r="AB327" i="1" s="1"/>
  <c r="U330" i="1"/>
  <c r="AB330" i="1" s="1"/>
  <c r="U333" i="1"/>
  <c r="AB333" i="1" s="1"/>
  <c r="U335" i="1"/>
  <c r="AB335" i="1" s="1"/>
  <c r="U337" i="1"/>
  <c r="AB337" i="1" s="1"/>
  <c r="U339" i="1"/>
  <c r="AB339" i="1" s="1"/>
  <c r="U342" i="1"/>
  <c r="AB342" i="1" s="1"/>
  <c r="U346" i="1"/>
  <c r="AB346" i="1" s="1"/>
  <c r="U349" i="1"/>
  <c r="AB349" i="1" s="1"/>
  <c r="U351" i="1"/>
  <c r="AB351" i="1" s="1"/>
  <c r="U353" i="1"/>
  <c r="AB353" i="1" s="1"/>
  <c r="U355" i="1"/>
  <c r="AB355" i="1" s="1"/>
  <c r="U357" i="1"/>
  <c r="AB357" i="1" s="1"/>
  <c r="U359" i="1"/>
  <c r="AB359" i="1" s="1"/>
  <c r="U361" i="1"/>
  <c r="AB361" i="1" s="1"/>
  <c r="U363" i="1"/>
  <c r="AB363" i="1" s="1"/>
  <c r="U365" i="1"/>
  <c r="AB365" i="1" s="1"/>
  <c r="U368" i="1"/>
  <c r="AB368" i="1" s="1"/>
  <c r="U370" i="1"/>
  <c r="AB370" i="1" s="1"/>
  <c r="U372" i="1"/>
  <c r="AB372" i="1" s="1"/>
  <c r="U374" i="1"/>
  <c r="AB374" i="1" s="1"/>
  <c r="U376" i="1"/>
  <c r="AB376" i="1" s="1"/>
  <c r="U378" i="1"/>
  <c r="AB378" i="1" s="1"/>
  <c r="U380" i="1"/>
  <c r="AB380" i="1" s="1"/>
  <c r="U384" i="1"/>
  <c r="AB384" i="1" s="1"/>
  <c r="U386" i="1"/>
  <c r="AB386" i="1" s="1"/>
  <c r="U389" i="1"/>
  <c r="AB389" i="1" s="1"/>
  <c r="U391" i="1"/>
  <c r="AB391" i="1" s="1"/>
  <c r="U393" i="1"/>
  <c r="AB393" i="1" s="1"/>
  <c r="U395" i="1"/>
  <c r="AB395" i="1" s="1"/>
  <c r="U397" i="1"/>
  <c r="AB397" i="1" s="1"/>
  <c r="U399" i="1"/>
  <c r="AB399" i="1" s="1"/>
  <c r="U401" i="1"/>
  <c r="AB401" i="1" s="1"/>
  <c r="U2" i="1"/>
  <c r="R408" i="1"/>
  <c r="T404" i="1" l="1"/>
  <c r="Y2" i="1"/>
  <c r="Y3" i="1" s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U404" i="1"/>
  <c r="AB2" i="1"/>
  <c r="AB404" i="1" s="1"/>
</calcChain>
</file>

<file path=xl/sharedStrings.xml><?xml version="1.0" encoding="utf-8"?>
<sst xmlns="http://schemas.openxmlformats.org/spreadsheetml/2006/main" count="2068" uniqueCount="782">
  <si>
    <r>
      <rPr>
        <sz val="11"/>
        <color rgb="FF00B050"/>
        <rFont val="Calibri"/>
        <family val="2"/>
        <scheme val="minor"/>
      </rPr>
      <t>green means from college site</t>
    </r>
    <r>
      <rPr>
        <sz val="11"/>
        <color theme="1"/>
        <rFont val="Calibri"/>
        <family val="2"/>
        <scheme val="minor"/>
      </rPr>
      <t>,black is from OEDb: all are f11 to f12</t>
    </r>
  </si>
  <si>
    <t>church</t>
  </si>
  <si>
    <t>Private</t>
  </si>
  <si>
    <r>
      <t xml:space="preserve">Enrollment </t>
    </r>
    <r>
      <rPr>
        <b/>
        <sz val="7.5"/>
        <color theme="1"/>
        <rFont val="Calibri"/>
        <family val="2"/>
        <scheme val="minor"/>
      </rPr>
      <t>(2013) undergrad</t>
    </r>
  </si>
  <si>
    <r>
      <t xml:space="preserve">Ren&gt;Enrollment </t>
    </r>
    <r>
      <rPr>
        <b/>
        <sz val="7.5"/>
        <color theme="1"/>
        <rFont val="Calibri"/>
        <family val="2"/>
        <scheme val="minor"/>
      </rPr>
      <t>(2013) undergrad</t>
    </r>
  </si>
  <si>
    <r>
      <t xml:space="preserve">Grad&gt;Enrollment </t>
    </r>
    <r>
      <rPr>
        <b/>
        <sz val="7.5"/>
        <color theme="1"/>
        <rFont val="Calibri"/>
        <family val="2"/>
        <scheme val="minor"/>
      </rPr>
      <t>(2013) undergrad</t>
    </r>
  </si>
  <si>
    <r>
      <t xml:space="preserve">Enrollment </t>
    </r>
    <r>
      <rPr>
        <b/>
        <sz val="7.5"/>
        <color theme="1"/>
        <rFont val="Calibri"/>
        <family val="2"/>
        <scheme val="minor"/>
      </rPr>
      <t>(2005)</t>
    </r>
  </si>
  <si>
    <t>percent F</t>
  </si>
  <si>
    <t>semester</t>
  </si>
  <si>
    <t>state</t>
  </si>
  <si>
    <t>acceptance rate</t>
  </si>
  <si>
    <t>retention rate</t>
  </si>
  <si>
    <t>grad_rate_6yr</t>
  </si>
  <si>
    <t>Ret.Enr.Wall</t>
  </si>
  <si>
    <t>Grad.enr.Wall</t>
  </si>
  <si>
    <t>Ret.Enr.Wall2</t>
  </si>
  <si>
    <t>Fper.Weig</t>
  </si>
  <si>
    <t>American International College</t>
  </si>
  <si>
    <t>Springfield</t>
  </si>
  <si>
    <t>Master's university</t>
  </si>
  <si>
    <t>F14</t>
  </si>
  <si>
    <t>MA</t>
  </si>
  <si>
    <t>Amherst College</t>
  </si>
  <si>
    <t>Amherst</t>
  </si>
  <si>
    <t>Baccalaureate college</t>
  </si>
  <si>
    <t>https://www.amherst.edu/system/files/CDS1314_B_Enrollment_Persistence_2.pdf</t>
  </si>
  <si>
    <t>Anna Maria College</t>
  </si>
  <si>
    <t>Paxton</t>
  </si>
  <si>
    <t xml:space="preserve"> </t>
  </si>
  <si>
    <t>f14</t>
  </si>
  <si>
    <t>Assumption College</t>
  </si>
  <si>
    <t>Worcester</t>
  </si>
  <si>
    <t>Bard College at Simon's Rock</t>
  </si>
  <si>
    <t>Great Barrington</t>
  </si>
  <si>
    <t>Baccalaureate/associate's college</t>
  </si>
  <si>
    <t>Bay Path University</t>
  </si>
  <si>
    <t>Longmeadow</t>
  </si>
  <si>
    <t>Becker College</t>
  </si>
  <si>
    <t>http://www.becker.edu/wp-content/uploads/2013/03/Public_PersitGrad12.pdf</t>
  </si>
  <si>
    <t>Bentley University</t>
  </si>
  <si>
    <t>Waltham</t>
  </si>
  <si>
    <t xml:space="preserve"> http://collegeapps.about.com/od/collegeprofiles/p/bentley-university.htm</t>
  </si>
  <si>
    <t>Boston College</t>
  </si>
  <si>
    <t>Chestnut Hill</t>
  </si>
  <si>
    <t>Research university</t>
  </si>
  <si>
    <t>http://collegeapps.about.com/od/collegeprofiles/p/Boston-College.htm</t>
  </si>
  <si>
    <t>Boston University</t>
  </si>
  <si>
    <t>Boston</t>
  </si>
  <si>
    <t>http://www.bu.edu/oir/gradretention/</t>
  </si>
  <si>
    <t>Brandeis University</t>
  </si>
  <si>
    <t>http://collegeapps.about.com/od/collegeprofiles/p/brandeis.htm</t>
  </si>
  <si>
    <t>Bridgewater State University</t>
  </si>
  <si>
    <t>Bridgewater</t>
  </si>
  <si>
    <t>Public</t>
  </si>
  <si>
    <t>Cambridge College</t>
  </si>
  <si>
    <t>Cambridge</t>
  </si>
  <si>
    <t>Clark University</t>
  </si>
  <si>
    <t>https://www.clarku.edu/aboutclark/pdfs/F12_HEOA_Pers_GradRates.pdf</t>
  </si>
  <si>
    <t>College of the Holy Cross</t>
  </si>
  <si>
    <t>http://collegeapps.about.com/od/collegeprofiles/p/holy-cross.htm</t>
  </si>
  <si>
    <t>Eastern Nazarene College</t>
  </si>
  <si>
    <t>Quincy</t>
  </si>
  <si>
    <t>Elms College</t>
  </si>
  <si>
    <t>Chicopee</t>
  </si>
  <si>
    <t>Emerson College</t>
  </si>
  <si>
    <t>http://www.emerson.edu/about-emerson/notices-disclosures/retention-graduation-rates</t>
  </si>
  <si>
    <t>Emmanuel College</t>
  </si>
  <si>
    <t>http://www.emmanuel.edu/discover-emmanuel/emmanuel-facts/institutional-research/reports-data.html</t>
  </si>
  <si>
    <t>Endicott College</t>
  </si>
  <si>
    <t>Beverly</t>
  </si>
  <si>
    <t>Master’s university</t>
  </si>
  <si>
    <t>f14, this includes a great number of internships, which maybe shouldn't be counted as they are &lt; 3 hours,  if ignored the percent is 35</t>
  </si>
  <si>
    <t>http://www.endicott.edu/~/media/Endicott/shared/pdf-documents/EndicottFactsFiguresFall2014_Final%20with%20Edits.pdf</t>
  </si>
  <si>
    <t>Fisher College</t>
  </si>
  <si>
    <t>Fitchburg State University</t>
  </si>
  <si>
    <t>Fitchburg</t>
  </si>
  <si>
    <t>Framingham State University</t>
  </si>
  <si>
    <t>Framingham</t>
  </si>
  <si>
    <t>https://www.framingham.edu/office-of-institutional-research/documents/05cohort-grad-rates-and-retention-rates.pdf</t>
  </si>
  <si>
    <t>Gordon College</t>
  </si>
  <si>
    <t>Wenham</t>
  </si>
  <si>
    <t>http://www.gordon.edu/page.cfm?iPageID=3478&amp;iCategoryID=33&amp;Academics&amp;Report_for_September_2011</t>
  </si>
  <si>
    <t>Hampshire College</t>
  </si>
  <si>
    <t>F12</t>
  </si>
  <si>
    <t>F11</t>
  </si>
  <si>
    <t>Harvard University</t>
  </si>
  <si>
    <t>http://collegeapps.about.com/od/collegeprofiles/p/harvard_profile.htm</t>
  </si>
  <si>
    <t>Lasell College</t>
  </si>
  <si>
    <t>Newton</t>
  </si>
  <si>
    <t>http://www.lasell.edu/discover-lasell/facts-figures-and-faces/our-institution.html</t>
  </si>
  <si>
    <t>Lesley University</t>
  </si>
  <si>
    <t>Massachusetts College of Liberal Arts</t>
  </si>
  <si>
    <t>North Adams</t>
  </si>
  <si>
    <t>http://www.mcla.edu/Assets/MCLA-Files/Academics/IRAP/2013-14_MCLA_Data_Highlights.pdf</t>
  </si>
  <si>
    <t>Massachusetts Institute of Technology</t>
  </si>
  <si>
    <t>s14</t>
  </si>
  <si>
    <t>http://collegeapps.about.com/od/collegeprofiles/p/MIT_Profile.htm</t>
  </si>
  <si>
    <t>Massachusetts Maritime Academy</t>
  </si>
  <si>
    <t>Bourne</t>
  </si>
  <si>
    <t>Merrimack College</t>
  </si>
  <si>
    <t>North Andover</t>
  </si>
  <si>
    <t>MGH Institute of Health Professions</t>
  </si>
  <si>
    <t>Mount Holyoke College</t>
  </si>
  <si>
    <t>South Hadley</t>
  </si>
  <si>
    <t>Mount Ida College</t>
  </si>
  <si>
    <t>http://www.mountida.edu/about-us/office-of-institutional-research-2/current-statistics/</t>
  </si>
  <si>
    <t>Newbury College</t>
  </si>
  <si>
    <t>Brookline</t>
  </si>
  <si>
    <t>s15</t>
  </si>
  <si>
    <t>http://www.newbury.edu/default.aspx?RelID=606476&amp;issearch=retention%20rate#item607192</t>
  </si>
  <si>
    <t>Northeastern University</t>
  </si>
  <si>
    <t>Olin college of engineeering</t>
  </si>
  <si>
    <t>needham</t>
  </si>
  <si>
    <t>http://collegeapps.about.com/od/collegeprofiles/p/olin_profile.htm</t>
  </si>
  <si>
    <t>Pine Manor College</t>
  </si>
  <si>
    <t>Regis College</t>
  </si>
  <si>
    <t>Weston</t>
  </si>
  <si>
    <t>Salem State University</t>
  </si>
  <si>
    <t>Salem</t>
  </si>
  <si>
    <t>Simmons College</t>
  </si>
  <si>
    <t>f14?</t>
  </si>
  <si>
    <t>Smith College</t>
  </si>
  <si>
    <t>Northampton</t>
  </si>
  <si>
    <t>http://collegeapps.about.com/od/collegeprofiles/p/smith_college.htm</t>
  </si>
  <si>
    <t>Springfield College</t>
  </si>
  <si>
    <t>Stonehill College</t>
  </si>
  <si>
    <t>Easton</t>
  </si>
  <si>
    <t>http://www.stonehill.edu/files/resources/fb_2013-14_47-48-sb-grad-rates-by-gender-ethnicity.pdf, http://www.stonehill.edu/news-media/news/details/us-news-ranks-stonehill-in-top-100/</t>
  </si>
  <si>
    <t>Suffolk University</t>
  </si>
  <si>
    <t>http://www.suffolk.edu/documents/IRA/06_12freshmen_retention_and_grad.pdf</t>
  </si>
  <si>
    <t>Tufts University</t>
  </si>
  <si>
    <t>Medford</t>
  </si>
  <si>
    <t>http://collegeapps.about.com/od/collegeprofiles/p/tufts.htm</t>
  </si>
  <si>
    <t>University of Massachusetts Amherst</t>
  </si>
  <si>
    <t>f12</t>
  </si>
  <si>
    <t>University of Massachusetts Boston</t>
  </si>
  <si>
    <t>http://www.umb.edu/oirp/retention_graduation</t>
  </si>
  <si>
    <t>University of Massachusetts Dartmouth</t>
  </si>
  <si>
    <t>Dartmouth</t>
  </si>
  <si>
    <t>University of Massachusetts Lowell</t>
  </si>
  <si>
    <t>Lowell</t>
  </si>
  <si>
    <t>Wellesley College</t>
  </si>
  <si>
    <t>Wellesley</t>
  </si>
  <si>
    <t>http://collegeapps.about.com/od/collegeprofiles/p/Wellesley_prfl.htm</t>
  </si>
  <si>
    <t>Western New England University</t>
  </si>
  <si>
    <t>Westfield State University</t>
  </si>
  <si>
    <t>Westfield</t>
  </si>
  <si>
    <t>Wheaton College</t>
  </si>
  <si>
    <t>Norton</t>
  </si>
  <si>
    <t>http://wheatoncollege.edu/policies/graduationrates/</t>
  </si>
  <si>
    <t>Wheelock College</t>
  </si>
  <si>
    <t>Master's</t>
  </si>
  <si>
    <t>http://www.wheelock.edu/about/at-a-glance</t>
  </si>
  <si>
    <t>Williams College</t>
  </si>
  <si>
    <t>Williamstown</t>
  </si>
  <si>
    <t>http://admission.williams.edu/files/Williams-College-2017-Profile.pdf</t>
  </si>
  <si>
    <t>Worcester Polytechnic Institute</t>
  </si>
  <si>
    <t>http://www.wpi.edu/Images/CMS/IRO/Fall_Enrollment_2013-14.pdf</t>
  </si>
  <si>
    <t>Worcester State University</t>
  </si>
  <si>
    <t>Brown University</t>
  </si>
  <si>
    <t>Providence</t>
  </si>
  <si>
    <t>RI</t>
  </si>
  <si>
    <t>http://nces.ed.gov/collegenavigator/?q=brown+university&amp;s=all&amp;id=217156#retgrad</t>
  </si>
  <si>
    <t>Bryant University</t>
  </si>
  <si>
    <t>Smithfield</t>
  </si>
  <si>
    <t>Masters university</t>
  </si>
  <si>
    <t>Johnson &amp; Wales University</t>
  </si>
  <si>
    <t>Naval War College</t>
  </si>
  <si>
    <t>Newport</t>
  </si>
  <si>
    <t>Public (Federal)</t>
  </si>
  <si>
    <t>Providence College</t>
  </si>
  <si>
    <t>Private (Catholic)</t>
  </si>
  <si>
    <t>http://www.providence.edu/academic-affairs/assessment/Pages/heoa-disclosures.aspx</t>
  </si>
  <si>
    <t>Rhode Island College</t>
  </si>
  <si>
    <t>Roger Williams University</t>
  </si>
  <si>
    <t>Bristol</t>
  </si>
  <si>
    <t>http://www.rwu.edu/about/who-we-are/fast-facts</t>
  </si>
  <si>
    <t>Salve Regina University</t>
  </si>
  <si>
    <t>http://www.salve.edu/sites/default/files/filesfield/documents/GradRetentionRate.pdf</t>
  </si>
  <si>
    <t>University of Rhode Island</t>
  </si>
  <si>
    <t>Kingston (South Kingstown)</t>
  </si>
  <si>
    <t>http://web.uri.edu/ir/files/2003-2013-retention-and-graduation-rates.pdf</t>
  </si>
  <si>
    <t>Eastern Connecticut State University – Willimantic</t>
  </si>
  <si>
    <t>CN</t>
  </si>
  <si>
    <t>http://nutmeg.easternct.edu/universityrelations/NewsflashPDF/September2010.pdf</t>
  </si>
  <si>
    <t>Central Connecticut State University – New Britain</t>
  </si>
  <si>
    <t>http://www.ccsu.edu/index/search.html?q=retention+rate</t>
  </si>
  <si>
    <t>Southern Connecticut State University – New Haven</t>
  </si>
  <si>
    <t>http://www.southernct.edu/studentsuccess/Research1%20Student%20Success%20Report%20-%20Answers%20to%20Questions.pdf,  http://www.southernct.edu/studentsuccess/Pre-Campus3%20Appendix%20INQ%20101%20Data%20Report.pdf</t>
  </si>
  <si>
    <t>Western Connecticut State University – Danbury</t>
  </si>
  <si>
    <t>http://www.wcsu.edu/academics/consumer.asp</t>
  </si>
  <si>
    <t xml:space="preserve">University of Connecticut – Storrs; </t>
  </si>
  <si>
    <t>s13</t>
  </si>
  <si>
    <t>http://www.oir.uconn.edu/Retention_Graduation_November_2013_Campus.pdf</t>
  </si>
  <si>
    <t>Albertus Magnus College – New Haven</t>
  </si>
  <si>
    <t>catholic</t>
  </si>
  <si>
    <t>University of Bridgeport – Bridgeport</t>
  </si>
  <si>
    <t>Connecticut College - New London</t>
  </si>
  <si>
    <t>http://www.conncoll.edu/academics/registrar/class-schedules/</t>
  </si>
  <si>
    <t>http://www.conncoll.edu/admission/faq/academics/        https://www.conncoll.edu/media/website-media/about/aboutconndocs/Connecticut-College-Graduation-Rates-by-Gender-and-Race-2004-05-06-cohorts-.pdf</t>
  </si>
  <si>
    <t>Fairfield University – Fairfield</t>
  </si>
  <si>
    <t>http://www.fairfield.edu/academics/academicresources/registrarsoffice/classschedulesearch/</t>
  </si>
  <si>
    <t>http://www.fairfield.edu/media/fairfielduniversitywebsite/documents/about/ir_cds13-14_dataset_b.pdf</t>
  </si>
  <si>
    <t>University of Hartford – West Hartford</t>
  </si>
  <si>
    <t>http://www.hartford.edu/academics/schedule_classes/files/fall%202014%20-%20college%20order.pdf</t>
  </si>
  <si>
    <t>http://www.hartford.edu/aboutuofh/office-institutional-effectiveness/files/pdf/2014-2015%20Factbook/FactBookFall2014.pdf</t>
  </si>
  <si>
    <t>University of New Haven – West Haven</t>
  </si>
  <si>
    <t>http://unh-web-01.newhaven.edu/wwwmedia/schedules/fall_UG.html#F</t>
  </si>
  <si>
    <t>http://www.newhaven.edu/774072.pdf</t>
  </si>
  <si>
    <t>Quinnipiac University – Hamden</t>
  </si>
  <si>
    <t>http://www.quinnipiac.edu/prebuilt/pdf/academics/Fall_2014_Course_Listings.pdf</t>
  </si>
  <si>
    <t>http://www.quinnipiac.edu/prebuilt/pdf/academics/6YearGraduationRate_0312.pdf</t>
  </si>
  <si>
    <t>Sacred Heart University – Fairfield</t>
  </si>
  <si>
    <t>too hard to develop</t>
  </si>
  <si>
    <t>https://webadvisor.sacredheart.edu/WebAdvisor/WebAdvisor?TOKENIDX=7638014473&amp;type=M&amp;constituency=WBAP&amp;pid=CORE-WBAP</t>
  </si>
  <si>
    <t>http://nces.ed.gov/COLLEGENAVIGATOR/?s=CT&amp;pg=5&amp;id=130253#retgrad</t>
  </si>
  <si>
    <t>University of Saint Joseph – West Hartford</t>
  </si>
  <si>
    <t>http://www.usj.edu/academics/registrar/course-schedules/</t>
  </si>
  <si>
    <t>http://www.usj.edu/about-us/student-consumer-information/</t>
  </si>
  <si>
    <t>Trinity College - Hartford</t>
  </si>
  <si>
    <t>http://internet2.trincoll.edu/ptools/CourseListing.aspx</t>
  </si>
  <si>
    <t>http://www.trincoll.edu/AboutTrinity/offices/InstitutionalResearchPlanning/Documents/CDS2012-2013.pdf</t>
  </si>
  <si>
    <t>Wesleyan University – Middletown</t>
  </si>
  <si>
    <t>https://iasext.wesleyan.edu/regprod/!wesmaps_page.html</t>
  </si>
  <si>
    <t>http://www.wesleyan.edu/ir/graduation-retention.html</t>
  </si>
  <si>
    <t>Yale University – New Haven</t>
  </si>
  <si>
    <t>http://www2.mcdaniel.edu/Bus_Econ/clayco/4daymcd/ivy/FourDayWeeksintheIvyLeague.pdf</t>
  </si>
  <si>
    <t>http://oir.yale.edu/sites/default/files/2013_Freshmen_Retention.pdf</t>
  </si>
  <si>
    <t>Bates College</t>
  </si>
  <si>
    <t>Lewiston</t>
  </si>
  <si>
    <t>Liberal arts college</t>
  </si>
  <si>
    <t>ME</t>
  </si>
  <si>
    <t>http://www.bates.edu/garnet-gateway/</t>
  </si>
  <si>
    <t>http://www.bates.edu/research/files/2010/04/bates.facts_.12.13.pdf</t>
  </si>
  <si>
    <t>Bowdoin College</t>
  </si>
  <si>
    <t>Brunswick</t>
  </si>
  <si>
    <t>http://www.bowdoin.edu/registrar/</t>
  </si>
  <si>
    <t>http://www.bowdoin.edu/ir/data/retention.shtml</t>
  </si>
  <si>
    <t>Colby College</t>
  </si>
  <si>
    <t>Waterville</t>
  </si>
  <si>
    <t>http://www.colby.edu/registraroffice/</t>
  </si>
  <si>
    <t>https://www.colby.edu/administration_cs/ir/factbook2006/upload/graduationrates.pdf</t>
  </si>
  <si>
    <t>Maine Maritime Academy</t>
  </si>
  <si>
    <t>Castine</t>
  </si>
  <si>
    <t>Saint Joseph's College of Maine</t>
  </si>
  <si>
    <t>Standish</t>
  </si>
  <si>
    <t>http://www.sjcme.edu/admissions/faqs</t>
  </si>
  <si>
    <t>(Catholic)</t>
  </si>
  <si>
    <t>Thomas College</t>
  </si>
  <si>
    <t>http://www.thomas.edu/academics/registrar/</t>
  </si>
  <si>
    <t>http://www.thomas.edu/explore-about-thomas/fast-facts/</t>
  </si>
  <si>
    <t>Unity College</t>
  </si>
  <si>
    <t>Unity</t>
  </si>
  <si>
    <t>http://www.unity.edu/about-unity/administration/institutional-research, http://www.unity.edu/academics/academic-resouces/registrar/student-right-to-know</t>
  </si>
  <si>
    <t>University of Maine</t>
  </si>
  <si>
    <t>Orono</t>
  </si>
  <si>
    <t>https://peportal.maine.edu/psp/PAPRD89_1/EMPLOYEE/CSPRDST/c/COMMUNITY_ACCESS.CLASS_SEARCH.GBL?dflt_inst=UMS05</t>
  </si>
  <si>
    <t>http://umaine.edu/oir/files/2012/09/0413_rateTOTAL.pdf</t>
  </si>
  <si>
    <t>University of Maine at Augusta</t>
  </si>
  <si>
    <t>Augusta</t>
  </si>
  <si>
    <t>https://peportal.maine.edu/psp/PAPRD89/EMPLOYEE/EMPL/h/?tab=PAPP_GUEST</t>
  </si>
  <si>
    <t>http://www.uma.edu/studentconsumerinfo.html</t>
  </si>
  <si>
    <t>University of Maine at Farmington</t>
  </si>
  <si>
    <t>Farmington</t>
  </si>
  <si>
    <t>http://www.umf.maine.edu/search/?cx=016829772453122232068%3A6ygwspl4b-g&amp;cof=FORID%3A11%3BNB%3A1&amp;ie=UTF-8&amp;q=registrar&amp;sa=Search&amp;siteurl=umf.maine.edu%2Fsearch&amp;ref=&amp;ss=</t>
  </si>
  <si>
    <t>http://www.umf.maine.edu/about/umf-facts/</t>
  </si>
  <si>
    <t>University of Maine at Fort Kent</t>
  </si>
  <si>
    <t>Fort Kent</t>
  </si>
  <si>
    <t>https://peportal.maine.edu/psp/PAPRD89_1/EMPLOYEE/CSPRDST/c/COMMUNITY_ACCESS.CLASS_SEARCH.GBL?dflt_inst=UMS03&amp;open_only=Y</t>
  </si>
  <si>
    <t>https://mycampus.maine.edu/c/document_library/get_file?p_l_id=2302886&amp;folderId=1572572&amp;name=DLFE-15105.pdf</t>
  </si>
  <si>
    <t>University of Maine at Machias</t>
  </si>
  <si>
    <t>Machias</t>
  </si>
  <si>
    <t>https://peportal.maine.edu/psp/PAPRD89_1/EMPLOYEE/CSPRDST/c/COMMUNITY_ACCESS.CLASS_SEARCH.GBL?PORTALPARAM_PTCNAV=UM_CLASS_SRCH1&amp;EOPP.SCNode=EMPL&amp;EOPP.SCPortal=EMPLOYEE&amp;EOPP.SCName=ADMN_UM_CLASS_SRCH_QCKLINLS&amp;EOPP.SCLabel=UM_CLASS_SRCH_QCKLINLS&amp;EOPP.SCPTcname=&amp;FolderPath=PORTAL_ROOT_OBJECT.PORTAL_BASE_DATA.CO_NAVIGATION_COLLECTIONS.ADMN_UM_CLASS_SRCH_QCKLINLS.ADMN_S200902191539246342356639&amp;IsFolder=false&amp;dflt_inst=UMS04&amp;&amp;acad_career=UGRD&amp;term=15200</t>
  </si>
  <si>
    <t>https://machias.edu/assets/files/CDS/CDS_2011-2012.pdf</t>
  </si>
  <si>
    <t>University of Maine at Presque Isle</t>
  </si>
  <si>
    <t>Presque Isle</t>
  </si>
  <si>
    <t>http://www.umpi.edu/static/neasc/response-to-final-report.pdf  average of two most recent</t>
  </si>
  <si>
    <t>University of New England</t>
  </si>
  <si>
    <t>Biddeford and Portland</t>
  </si>
  <si>
    <t>http://www.une.edu/oira</t>
  </si>
  <si>
    <t>University of Southern Maine</t>
  </si>
  <si>
    <t>Gorham and Portland</t>
  </si>
  <si>
    <t>http://usm.maine.edu/sites/default/files/finance/Fall%202011%20Student%20Retention.pdf    http://usm.maine.edu/sites/default/files/oir/IPEDS_Graduation_Rates_200_Data_2012-2013.pdf</t>
  </si>
  <si>
    <t>Antioch University New England</t>
  </si>
  <si>
    <t>Keene</t>
  </si>
  <si>
    <t>Doctoral/research university</t>
  </si>
  <si>
    <t>NH</t>
  </si>
  <si>
    <t>Colby-Sawyer College</t>
  </si>
  <si>
    <t>New London</t>
  </si>
  <si>
    <t>Daniel Webster College</t>
  </si>
  <si>
    <t>Nashua</t>
  </si>
  <si>
    <t>(for-profit)</t>
  </si>
  <si>
    <t>https://soar.dwc.edu/cafeweb/CourseListing?handler=public&amp;reset=true</t>
  </si>
  <si>
    <t>http://nces.ed.gov/collegenavigator/?q=daniel+webster+college&amp;s=all&amp;id=182661#retgrad</t>
  </si>
  <si>
    <t>Dartmouth College</t>
  </si>
  <si>
    <t>Hanover</t>
  </si>
  <si>
    <t>http://www.dartmouth.edu/~oir/pdfs/fact_card_fall_2013_updated.pdf</t>
  </si>
  <si>
    <t>Franklin Pierce University</t>
  </si>
  <si>
    <t>Rindge</t>
  </si>
  <si>
    <t>na</t>
  </si>
  <si>
    <t>http://www.franklinpierce.edu/about/facts.htm</t>
  </si>
  <si>
    <t>Granite State College</t>
  </si>
  <si>
    <t>Concord</t>
  </si>
  <si>
    <t>??</t>
  </si>
  <si>
    <t>http://www.granite.edu/about/facts.php</t>
  </si>
  <si>
    <t>Keene State College</t>
  </si>
  <si>
    <t>http://www.keene.edu/ksc/assets/files/10346/factbook2014.pdf</t>
  </si>
  <si>
    <t>Mount Washington College</t>
  </si>
  <si>
    <t>Manchester</t>
  </si>
  <si>
    <t>New England College</t>
  </si>
  <si>
    <r>
      <t>Henniker and Online</t>
    </r>
    <r>
      <rPr>
        <vertAlign val="superscript"/>
        <sz val="11"/>
        <color theme="1"/>
        <rFont val="Calibri"/>
        <family val="2"/>
        <scheme val="minor"/>
      </rPr>
      <t>[20]</t>
    </r>
  </si>
  <si>
    <t>4 yr</t>
  </si>
  <si>
    <t>http://www.nec.edu/life/facts-figures/</t>
  </si>
  <si>
    <t>Plymouth State University</t>
  </si>
  <si>
    <t>Plymouth</t>
  </si>
  <si>
    <t>https://www.plymouth.edu/office/institutional-research/files/2014/03/FactBook-Summary2013.pdf</t>
  </si>
  <si>
    <t>Rivier University</t>
  </si>
  <si>
    <t>Saint Anselm College</t>
  </si>
  <si>
    <t>Goffstown</t>
  </si>
  <si>
    <t>http://www.anselm.edu/Faculty-and-Staff/Leadership-and-Initiatives/Institutional-Research/Facts-and-Figures/Retention-and-Graduation-Rates.htm</t>
  </si>
  <si>
    <t>Southern New Hampshire University</t>
  </si>
  <si>
    <t>http://www.snhu.edu/files/pdfs/Common_Data_Set_Metrics_2013-2014.pdf</t>
  </si>
  <si>
    <t>The College of Saint Mary Magdalen</t>
  </si>
  <si>
    <t>Warner</t>
  </si>
  <si>
    <t>Thomas More College of Liberal Arts</t>
  </si>
  <si>
    <t>Merrimack</t>
  </si>
  <si>
    <t>University of New Hampshire</t>
  </si>
  <si>
    <t>Durham</t>
  </si>
  <si>
    <t>http://unh.edu/institutional-research/sites/unh.edu.institutional-research/files/unh%20retention%20and%20grad.pdf</t>
  </si>
  <si>
    <t>University of New Hampshire at Manchester</t>
  </si>
  <si>
    <t>Bennington College</t>
  </si>
  <si>
    <t>Bennington</t>
  </si>
  <si>
    <t>VT</t>
  </si>
  <si>
    <t>Burlington College</t>
  </si>
  <si>
    <t>Burlington</t>
  </si>
  <si>
    <t>Castleton State College</t>
  </si>
  <si>
    <t>Castleton</t>
  </si>
  <si>
    <t>https://webservices.vsc.edu/WebServices/WebServices?TOKENIDX=1729101346&amp;SS=2&amp;APP=ST&amp;CONSTITUENCY=WBAP</t>
  </si>
  <si>
    <t>http://s3.amazonaws.com/castleton/files/resources/common-data-set.pdf#page=5</t>
  </si>
  <si>
    <t>Champlain College</t>
  </si>
  <si>
    <t>College of St. Joseph</t>
  </si>
  <si>
    <t>Rutland</t>
  </si>
  <si>
    <t>http://www.csj.edu/wp-content/uploads/2012/10/Spring-2015-Undergraduate-Course-Schedule-with-Course-Descriptions.pdf</t>
  </si>
  <si>
    <t>http://www.csj.edu/search/retention+rate#.VMVV_C69g74  varies widely from past</t>
  </si>
  <si>
    <t>Goddard College</t>
  </si>
  <si>
    <t>Plainfield</t>
  </si>
  <si>
    <t>http://www.goddard.edu/policies/consumer-information</t>
  </si>
  <si>
    <t>Green Mountain College</t>
  </si>
  <si>
    <t>Poultney</t>
  </si>
  <si>
    <t>http://www.greenmtn.edu/why_gmc/success.aspx</t>
  </si>
  <si>
    <t>(Methodist)</t>
  </si>
  <si>
    <t>Johnson State College</t>
  </si>
  <si>
    <t>Johnson</t>
  </si>
  <si>
    <t>Lyndon State College</t>
  </si>
  <si>
    <t>Lyndonville</t>
  </si>
  <si>
    <t>http://lyndonstate.edu/about/overview/fast-facts/</t>
  </si>
  <si>
    <t>Marlboro College</t>
  </si>
  <si>
    <t>Marlboro</t>
  </si>
  <si>
    <t>235[9]</t>
  </si>
  <si>
    <t>Middlebury College</t>
  </si>
  <si>
    <t>Middlebury</t>
  </si>
  <si>
    <t>http://www.middlebury.edu/middlebury_google_custom_search/go/registrar</t>
  </si>
  <si>
    <t>http://www.middlebury.edu/media/view/440590/original/middlebury_college_cds_2012-2013.pdf</t>
  </si>
  <si>
    <t>Norwich University</t>
  </si>
  <si>
    <t>Northfield</t>
  </si>
  <si>
    <t>https://ssb.norwich.edu/bear/nu_courselist.p_nu_crslist?p_termcode=201510&amp;p_ptrmcode=1</t>
  </si>
  <si>
    <t>http://about.norwich.edu/student-consumer-information/student-outcomes/</t>
  </si>
  <si>
    <t>Saint Michael's College</t>
  </si>
  <si>
    <t>Colchester</t>
  </si>
  <si>
    <t>http://www.smcvt.edu/Academics/Registrar-and-Catalog/Registration/Class-Schedules.aspx</t>
  </si>
  <si>
    <t>http://www.smcvt.edu/~/media/Files/Offices/InstitutionalResearch/CDS_2014-2015.pdf</t>
  </si>
  <si>
    <t>Southern Vermont College</t>
  </si>
  <si>
    <t>Sterling College</t>
  </si>
  <si>
    <t>Craftsbury Common</t>
  </si>
  <si>
    <t>University of Vermont</t>
  </si>
  <si>
    <t>http://sis.rutgers.edu/soc/</t>
  </si>
  <si>
    <t>http://www.uvm.edu/~oir/?Page=grad_rates.html&amp;SM=submenu_ret_grad_deg.html</t>
  </si>
  <si>
    <t xml:space="preserve">CUNY Senior Colleges </t>
  </si>
  <si>
    <t>NY</t>
  </si>
  <si>
    <t>Baruch College</t>
  </si>
  <si>
    <t>http://www2.mcdaniel.edu/Bus_Econ/clayco/4daymcd/state014/NYC/cuny.html</t>
  </si>
  <si>
    <t>Brooklyn College</t>
  </si>
  <si>
    <t>City College</t>
  </si>
  <si>
    <t>College of Staten Island</t>
  </si>
  <si>
    <t>Hunter College</t>
  </si>
  <si>
    <t>John Jay College of Criminal Justice</t>
  </si>
  <si>
    <t>Lehman College</t>
  </si>
  <si>
    <t>Medgar Evers College</t>
  </si>
  <si>
    <t>New York City College of Technology</t>
  </si>
  <si>
    <t>https://home.cunyfirst.cuny.edu/psp/cnyepprd/GUEST/HRMS/c/COMMUNITY_ACCESS.CLASS_SEARCH.GBL</t>
  </si>
  <si>
    <t>Sophie Davis School of Biomedical Education</t>
  </si>
  <si>
    <t>Queens College</t>
  </si>
  <si>
    <t>York College</t>
  </si>
  <si>
    <t>Stony Brook University</t>
  </si>
  <si>
    <t>Federal service academies</t>
  </si>
  <si>
    <t>United States Merchant Marine Academy (Kings Point)</t>
  </si>
  <si>
    <t>United States Military Academy (West Point)</t>
  </si>
  <si>
    <t>Private colleges and universities</t>
  </si>
  <si>
    <t>Adelphi University</t>
  </si>
  <si>
    <t>Albany College of Pharmacy and Health Sciences</t>
  </si>
  <si>
    <t>Alfred University</t>
  </si>
  <si>
    <t>Bard College</t>
  </si>
  <si>
    <t>Barnard College</t>
  </si>
  <si>
    <t>na need password</t>
  </si>
  <si>
    <t>Berkeley College</t>
  </si>
  <si>
    <t>Canisius College</t>
  </si>
  <si>
    <t>Cazenovia College</t>
  </si>
  <si>
    <t>Clarkson University</t>
  </si>
  <si>
    <t>Colgate University</t>
  </si>
  <si>
    <t>College of Mount St. Vincent</t>
  </si>
  <si>
    <t>College of New Rochelle</t>
  </si>
  <si>
    <t>College of St. Rose</t>
  </si>
  <si>
    <t>Columbia University</t>
  </si>
  <si>
    <t>http://www2.mcdaniel.edu/Bus_Econ/clayco/4daymcd/State013/northeast/Four%20Day%20Weeks%20at%20Flagship%20Northeast%20Schools.htm</t>
  </si>
  <si>
    <t>Concordia College</t>
  </si>
  <si>
    <t>Cooper Union</t>
  </si>
  <si>
    <t>Cornell University</t>
  </si>
  <si>
    <t>D'Youville College</t>
  </si>
  <si>
    <t>Daemen College</t>
  </si>
  <si>
    <t>Davis College</t>
  </si>
  <si>
    <t>Dominican College</t>
  </si>
  <si>
    <t>Dowling College</t>
  </si>
  <si>
    <t>Elmira College</t>
  </si>
  <si>
    <t>Five Towns College</t>
  </si>
  <si>
    <t>music</t>
  </si>
  <si>
    <t>Fordham University</t>
  </si>
  <si>
    <t>Hamilton College</t>
  </si>
  <si>
    <t>Hartwick College</t>
  </si>
  <si>
    <t>Hilbert College</t>
  </si>
  <si>
    <t>Hobart and William Smith Colleges</t>
  </si>
  <si>
    <t>Hofstra University</t>
  </si>
  <si>
    <t>a lot contact</t>
  </si>
  <si>
    <t>Houghton College</t>
  </si>
  <si>
    <t>Iona College</t>
  </si>
  <si>
    <t>Ithaca College</t>
  </si>
  <si>
    <t>Juilliard School</t>
  </si>
  <si>
    <t>Keuka College</t>
  </si>
  <si>
    <t>King's College</t>
  </si>
  <si>
    <t>Le Moyne College</t>
  </si>
  <si>
    <t>LIM College (Laboratory Institute of Merchandising)</t>
  </si>
  <si>
    <t>Long Island University</t>
  </si>
  <si>
    <t>Manhattan College</t>
  </si>
  <si>
    <t>Manhattan School of Music</t>
  </si>
  <si>
    <t>Manhattanville College</t>
  </si>
  <si>
    <t>Marist College</t>
  </si>
  <si>
    <t>Marymount Manhattan College</t>
  </si>
  <si>
    <t>Medaille College</t>
  </si>
  <si>
    <t>Mercy College (New York)</t>
  </si>
  <si>
    <t>Metropolitan College of New York</t>
  </si>
  <si>
    <t>Molloy College</t>
  </si>
  <si>
    <t>Mount Saint Mary College</t>
  </si>
  <si>
    <t>classes all at night</t>
  </si>
  <si>
    <t>Nazareth College</t>
  </si>
  <si>
    <t>New School</t>
  </si>
  <si>
    <t>art school,&amp; schedule na</t>
  </si>
  <si>
    <t>New York Institute of Technology</t>
  </si>
  <si>
    <t>New York University</t>
  </si>
  <si>
    <t>huge job</t>
  </si>
  <si>
    <t xml:space="preserve">  </t>
  </si>
  <si>
    <t>Polytechnic Institute of New York University</t>
  </si>
  <si>
    <t>uses same as NYU</t>
  </si>
  <si>
    <t>Niagara University</t>
  </si>
  <si>
    <t>Nyack College</t>
  </si>
  <si>
    <t>need password</t>
  </si>
  <si>
    <t>Pace University</t>
  </si>
  <si>
    <t>Paul Smith's College</t>
  </si>
  <si>
    <t>Pratt Institute</t>
  </si>
  <si>
    <t>art school</t>
  </si>
  <si>
    <t>Rensselaer Polytechnic Institute</t>
  </si>
  <si>
    <t>Roberts Wesleyan College</t>
  </si>
  <si>
    <t>Rochester Institute of Technology</t>
  </si>
  <si>
    <t>Russell Sage College</t>
  </si>
  <si>
    <t>Sarah Lawrence College</t>
  </si>
  <si>
    <t>Siena College</t>
  </si>
  <si>
    <t>Skidmore College</t>
  </si>
  <si>
    <t>St. Bonaventure University</t>
  </si>
  <si>
    <t>St. Francis College</t>
  </si>
  <si>
    <t>St. John Fisher College</t>
  </si>
  <si>
    <t>St. John's University</t>
  </si>
  <si>
    <t>f15</t>
  </si>
  <si>
    <t>St. Joseph's College</t>
  </si>
  <si>
    <t>St. Lawrence University</t>
  </si>
  <si>
    <t>St. Thomas Aquinas College</t>
  </si>
  <si>
    <t>Syracuse University</t>
  </si>
  <si>
    <t>The Sage Colleges</t>
  </si>
  <si>
    <t>University of Rochester</t>
  </si>
  <si>
    <t>s15, f15</t>
  </si>
  <si>
    <t>Union College</t>
  </si>
  <si>
    <t>Utica College</t>
  </si>
  <si>
    <t>Vassar College</t>
  </si>
  <si>
    <t>Vaughn College of Aeronautics and Technology</t>
  </si>
  <si>
    <t>Villa Maria College</t>
  </si>
  <si>
    <t>Wagner College</t>
  </si>
  <si>
    <t>Wells College</t>
  </si>
  <si>
    <t>Yeshiva University</t>
  </si>
  <si>
    <t>s15, fridays seem reserved for lectures, could check</t>
  </si>
  <si>
    <t>SUNY University Centers</t>
  </si>
  <si>
    <t>Binghamton University</t>
  </si>
  <si>
    <t>University at Albany, State University of New York</t>
  </si>
  <si>
    <t>University at Buffalo, The State University of New York</t>
  </si>
  <si>
    <t>SUNY Statutory Colleges</t>
  </si>
  <si>
    <t>At Alfred University</t>
  </si>
  <si>
    <t>New York State College of Ceramics</t>
  </si>
  <si>
    <t>At Cornell University</t>
  </si>
  <si>
    <t>New York State College of Agriculture and Life Sciences</t>
  </si>
  <si>
    <t>New York State College of Human Ecology</t>
  </si>
  <si>
    <t>New York State College of Veterinary Medicine</t>
  </si>
  <si>
    <t>New York State School of Industrial and Labor Relations</t>
  </si>
  <si>
    <t>SUNY Technology Colleges</t>
  </si>
  <si>
    <t>Alfred State College</t>
  </si>
  <si>
    <t>State University of New York at Canton</t>
  </si>
  <si>
    <t>State University of New York at Cobleskill</t>
  </si>
  <si>
    <t>at delhi</t>
  </si>
  <si>
    <t>State University of New York at Farmingdale</t>
  </si>
  <si>
    <t>State University of New York at Morrisville</t>
  </si>
  <si>
    <t>State University of New York Institute of Technology</t>
  </si>
  <si>
    <t>State University of New York Maritime College</t>
  </si>
  <si>
    <t>SUNY University Colleges</t>
  </si>
  <si>
    <t>Buffalo State College</t>
  </si>
  <si>
    <t>Empire State College</t>
  </si>
  <si>
    <t>must require student id , not even registrar's office online</t>
  </si>
  <si>
    <t>State University of New York at Brockport</t>
  </si>
  <si>
    <t>State University of New York at Cortland</t>
  </si>
  <si>
    <t>State University of New York at Fredonia</t>
  </si>
  <si>
    <t>State University of New York at Geneseo</t>
  </si>
  <si>
    <t>ss is made but only after I realize that the days of the week don't show, it could be counted online, but the results couldn't be confirmed in a ss</t>
  </si>
  <si>
    <t>State University of New York at New Paltz</t>
  </si>
  <si>
    <t>State University of New York at Old Westbury</t>
  </si>
  <si>
    <t>State University of New York at Oneonta</t>
  </si>
  <si>
    <t>State University of New York at Oswego</t>
  </si>
  <si>
    <t>State University of New York at Plattsburgh</t>
  </si>
  <si>
    <t>S15</t>
  </si>
  <si>
    <t>State University of New York at Potsdam</t>
  </si>
  <si>
    <t>State University of New York at Purchase</t>
  </si>
  <si>
    <t>Kean University</t>
  </si>
  <si>
    <t>Union, Hillside</t>
  </si>
  <si>
    <t>NJ</t>
  </si>
  <si>
    <t>Montclair State University</t>
  </si>
  <si>
    <t>Montclair</t>
  </si>
  <si>
    <t>New Jersey City University</t>
  </si>
  <si>
    <t>Jersey City</t>
  </si>
  <si>
    <t>New Jersey Institute of Technology</t>
  </si>
  <si>
    <t>Newark</t>
  </si>
  <si>
    <t>Ramapo College</t>
  </si>
  <si>
    <t>Mahwah</t>
  </si>
  <si>
    <t>Stockton University</t>
  </si>
  <si>
    <t>Galloway</t>
  </si>
  <si>
    <t>Rowan University</t>
  </si>
  <si>
    <t>Glassboro, Camden</t>
  </si>
  <si>
    <r>
      <t>Rutgers, The State University of New Jersey</t>
    </r>
    <r>
      <rPr>
        <vertAlign val="superscript"/>
        <sz val="11"/>
        <color theme="1"/>
        <rFont val="Calibri"/>
        <family val="2"/>
        <scheme val="minor"/>
      </rPr>
      <t>[a]</t>
    </r>
  </si>
  <si>
    <t>New Brunswick and Piscataway, Camden, Newark</t>
  </si>
  <si>
    <t>The College of New Jersey</t>
  </si>
  <si>
    <t>Ewing Township</t>
  </si>
  <si>
    <t>Thomas Edison State College</t>
  </si>
  <si>
    <t>Trenton</t>
  </si>
  <si>
    <t>all adult college</t>
  </si>
  <si>
    <t>William Paterson University</t>
  </si>
  <si>
    <t>Wayne</t>
  </si>
  <si>
    <t>Bloomfield College</t>
  </si>
  <si>
    <t>Bloomfield</t>
  </si>
  <si>
    <t>Caldwell University</t>
  </si>
  <si>
    <t>Caldwell</t>
  </si>
  <si>
    <t>Centenary College</t>
  </si>
  <si>
    <t>Hackettstown</t>
  </si>
  <si>
    <t>College of Saint Elizabeth</t>
  </si>
  <si>
    <t>Morris Township / Florham Park</t>
  </si>
  <si>
    <t>Drew University</t>
  </si>
  <si>
    <t>Madison</t>
  </si>
  <si>
    <t>Fair leigh Dickinson University</t>
  </si>
  <si>
    <t>Madison/Florham Park, Teaneck/Hackensack</t>
  </si>
  <si>
    <t>Felician College</t>
  </si>
  <si>
    <t>Lodi/Rutherford</t>
  </si>
  <si>
    <t>Georgian Court University</t>
  </si>
  <si>
    <t>Lakewood Township</t>
  </si>
  <si>
    <t>Monmouth University</t>
  </si>
  <si>
    <t>West Long Branch</t>
  </si>
  <si>
    <t>Princeton University</t>
  </si>
  <si>
    <t>Princeton</t>
  </si>
  <si>
    <t>Rider University</t>
  </si>
  <si>
    <t>Lawrenceville (Lawrence Township)</t>
  </si>
  <si>
    <t>Saint Peter's University</t>
  </si>
  <si>
    <t>na, try again  http://www.saintpeters.edu/enrollment-services/records-and-registration/transcripts/</t>
  </si>
  <si>
    <t>Seton Hall University</t>
  </si>
  <si>
    <t>South Orange</t>
  </si>
  <si>
    <t>Stevens Institute of Technology</t>
  </si>
  <si>
    <t>Hoboken</t>
  </si>
  <si>
    <t>Albright College</t>
  </si>
  <si>
    <t>Reading (Berks County)</t>
  </si>
  <si>
    <t>United Methodist Church</t>
  </si>
  <si>
    <t>PA</t>
  </si>
  <si>
    <t>Allegheny College</t>
  </si>
  <si>
    <t>Meadville (Crawford County)</t>
  </si>
  <si>
    <t>Secular</t>
  </si>
  <si>
    <t>The American College</t>
  </si>
  <si>
    <t>Haverford Township (Delaware County)</t>
  </si>
  <si>
    <t>Bryn Athyn College</t>
  </si>
  <si>
    <t>Bryn Athyn (Montgomery County)</t>
  </si>
  <si>
    <t>The New Church</t>
  </si>
  <si>
    <t>Bucknell University</t>
  </si>
  <si>
    <t>East Buffalo Township (Union County)</t>
  </si>
  <si>
    <t>Cabrini College</t>
  </si>
  <si>
    <t>Radnor Township (Delaware County)</t>
  </si>
  <si>
    <t>Roman Catholic Church</t>
  </si>
  <si>
    <t>Cairn University</t>
  </si>
  <si>
    <t>Langhorne Manor (Bucks County)</t>
  </si>
  <si>
    <t>Nondenominational Christian</t>
  </si>
  <si>
    <t>Carlow University</t>
  </si>
  <si>
    <t>Pittsburgh (Allegheny County)</t>
  </si>
  <si>
    <t>Catholic</t>
  </si>
  <si>
    <t>Cedar Crest College</t>
  </si>
  <si>
    <t>Allentown (Lehigh County)</t>
  </si>
  <si>
    <t>Central Penn College</t>
  </si>
  <si>
    <t>Summerdale (Cumberland County)</t>
  </si>
  <si>
    <t>Chatham University</t>
  </si>
  <si>
    <t>Delaware Valley University</t>
  </si>
  <si>
    <t>Doylestown Township (Bucks County)</t>
  </si>
  <si>
    <t>DeSales University</t>
  </si>
  <si>
    <t>Upper Saucon Township (Lehigh County)</t>
  </si>
  <si>
    <t>Dickinson College</t>
  </si>
  <si>
    <t>Carlisle (Cumberland County)</t>
  </si>
  <si>
    <t>x10</t>
  </si>
  <si>
    <t>Elizabethtown College</t>
  </si>
  <si>
    <t>Elizabethtown (Lancaster County)</t>
  </si>
  <si>
    <t>Church of the Brethren</t>
  </si>
  <si>
    <t>Franklin &amp; Marshall College</t>
  </si>
  <si>
    <t>Lancaster (Lancaster County)</t>
  </si>
  <si>
    <t>Geneva College</t>
  </si>
  <si>
    <t>Beaver Falls (Beaver County)</t>
  </si>
  <si>
    <t>Reformed Presbyterian Church of North America</t>
  </si>
  <si>
    <t>Gettysburg College</t>
  </si>
  <si>
    <t>Gettysburg (Adams County)</t>
  </si>
  <si>
    <t>Evangelical Lutheran Church in America</t>
  </si>
  <si>
    <t>Grove City College</t>
  </si>
  <si>
    <t>Grove City (Mercer County)</t>
  </si>
  <si>
    <t>Presbyterian Church of the USA</t>
  </si>
  <si>
    <t>Gwynedd Mercy University</t>
  </si>
  <si>
    <t>Lower Gwynedd Township (Montgomery County)</t>
  </si>
  <si>
    <t>Harrisburg University of Science and Technology</t>
  </si>
  <si>
    <t>Dauphin County</t>
  </si>
  <si>
    <t>Haverford College</t>
  </si>
  <si>
    <t>x12</t>
  </si>
  <si>
    <t>Juniata College</t>
  </si>
  <si>
    <t>Huntingdon (Huntingdon County)</t>
  </si>
  <si>
    <t>Keystone College</t>
  </si>
  <si>
    <t>La Plume Township (Lackawanna County)</t>
  </si>
  <si>
    <t>King’s College</t>
  </si>
  <si>
    <t>Wilkes-Barre (Luzerne County)</t>
  </si>
  <si>
    <t>La Roche College</t>
  </si>
  <si>
    <t>McCandless Township (Allegheny County)</t>
  </si>
  <si>
    <t>Lafayette College</t>
  </si>
  <si>
    <t>Easton (Northampton County)</t>
  </si>
  <si>
    <t>Lebanon Valley College</t>
  </si>
  <si>
    <t>Annville (Lebanon County)</t>
  </si>
  <si>
    <t xml:space="preserve"> f15</t>
  </si>
  <si>
    <t>Lycoming College</t>
  </si>
  <si>
    <t>Williamsport (Lycoming County)</t>
  </si>
  <si>
    <t>Mercyhurst University</t>
  </si>
  <si>
    <t>Erie (Erie County)</t>
  </si>
  <si>
    <t>Messiah College</t>
  </si>
  <si>
    <t>Upper Allen Township (Cumberland County)</t>
  </si>
  <si>
    <t>Moravian College</t>
  </si>
  <si>
    <t>Bethlehem (Northampton County)</t>
  </si>
  <si>
    <t>Moravian Church in America</t>
  </si>
  <si>
    <t>Mount Aloysius College</t>
  </si>
  <si>
    <t>Cresson Township (Cambria County)</t>
  </si>
  <si>
    <t>Muhlenberg College</t>
  </si>
  <si>
    <t>Peirce College</t>
  </si>
  <si>
    <t>Philadelphia</t>
  </si>
  <si>
    <t>100?</t>
  </si>
  <si>
    <t>Point Park University</t>
  </si>
  <si>
    <t>Rosemont College</t>
  </si>
  <si>
    <t>Lower Merion Township (Montgomery County)</t>
  </si>
  <si>
    <t>Saint Vincent College</t>
  </si>
  <si>
    <t>Unity Township (Westmoreand County)</t>
  </si>
  <si>
    <t>f10</t>
  </si>
  <si>
    <t>Seton Hill University</t>
  </si>
  <si>
    <t>Greensburg (Westmoreland County)</t>
  </si>
  <si>
    <t>Susquehanna University</t>
  </si>
  <si>
    <t>Selinsgrove (Snyder County)</t>
  </si>
  <si>
    <t>Swarthmore College</t>
  </si>
  <si>
    <t>Swarthmore (Delaware County)</t>
  </si>
  <si>
    <t>Thiel College</t>
  </si>
  <si>
    <t>Greenville (Mercer County)</t>
  </si>
  <si>
    <t>Ursinus College</t>
  </si>
  <si>
    <t>Collegeville (Montgomery County)</t>
  </si>
  <si>
    <t>Washington &amp; Jefferson College</t>
  </si>
  <si>
    <t>Washington (Washington County)</t>
  </si>
  <si>
    <t>s16</t>
  </si>
  <si>
    <t>Westminster College</t>
  </si>
  <si>
    <t>New Wilmington (Lawrence County)</t>
  </si>
  <si>
    <t>Wilson College</t>
  </si>
  <si>
    <t>Chambersburg (Franklin County)</t>
  </si>
  <si>
    <t>Wilkes University</t>
  </si>
  <si>
    <t>Wilkes-Barre, Pennsylvania (Luzerne County)</t>
  </si>
  <si>
    <t>York College of Pennsylvania</t>
  </si>
  <si>
    <t>Spring Garden (York County)</t>
  </si>
  <si>
    <t>Alvernia University</t>
  </si>
  <si>
    <t>S16</t>
  </si>
  <si>
    <t>Arcadia University</t>
  </si>
  <si>
    <t>Cheltenham Township (Montgomery County)</t>
  </si>
  <si>
    <t>Bryn Mawr College</t>
  </si>
  <si>
    <t>Carnegie Mellon University</t>
  </si>
  <si>
    <t>Chestnut Hill College</t>
  </si>
  <si>
    <t>Drexel University</t>
  </si>
  <si>
    <t>Duquesne University</t>
  </si>
  <si>
    <t>Eastern University</t>
  </si>
  <si>
    <t>American Baptist Churches USA</t>
  </si>
  <si>
    <t>Gannon University</t>
  </si>
  <si>
    <t>Holy Family University</t>
  </si>
  <si>
    <t>Immaculata University</t>
  </si>
  <si>
    <t>East Whiteland Township (Chester County)</t>
  </si>
  <si>
    <t>La Salle University</t>
  </si>
  <si>
    <t>Lehigh University</t>
  </si>
  <si>
    <t>Marywood University</t>
  </si>
  <si>
    <t>Dunmore (Lackawanna County)</t>
  </si>
  <si>
    <t>Misericordia University</t>
  </si>
  <si>
    <t>Dallas Township (Luzerne County)</t>
  </si>
  <si>
    <t>Neumann University</t>
  </si>
  <si>
    <t>Aston Township (Delaware County)</t>
  </si>
  <si>
    <t>University of Pennsylvania</t>
  </si>
  <si>
    <t>Philadelphia University</t>
  </si>
  <si>
    <t>Robert Morris University</t>
  </si>
  <si>
    <t>Moon Township (Allegheny County)</t>
  </si>
  <si>
    <t>Saint Francis University</t>
  </si>
  <si>
    <t>Loretto (Cambria County)</t>
  </si>
  <si>
    <t>Saint Joseph’s University</t>
  </si>
  <si>
    <t>Philadelphia and Lower Merion Township (Montgomery County)</t>
  </si>
  <si>
    <t>Roman Catholic Church- Society of Jesus</t>
  </si>
  <si>
    <t>F15</t>
  </si>
  <si>
    <t>University of Scranton</t>
  </si>
  <si>
    <t>Scranton (Lackawanna County)</t>
  </si>
  <si>
    <t>University of the Sciences</t>
  </si>
  <si>
    <t>Thomas Jefferson University</t>
  </si>
  <si>
    <t>Villanova University</t>
  </si>
  <si>
    <t>Waynesburg University</t>
  </si>
  <si>
    <t>Waynesburg (Greene County)</t>
  </si>
  <si>
    <t>Widener University</t>
  </si>
  <si>
    <t>Chester (Delaware County)</t>
  </si>
  <si>
    <t>Bloomsburg University of Pennsylvania</t>
  </si>
  <si>
    <t>Bloomsburg (Columbia County)</t>
  </si>
  <si>
    <t>California University of Pennsylvania</t>
  </si>
  <si>
    <t>California (Washington County)</t>
  </si>
  <si>
    <t>Cheyney University of Pennsylvania</t>
  </si>
  <si>
    <t>Cheyney (Chester County)</t>
  </si>
  <si>
    <t>Clarion University of Pennsylvania</t>
  </si>
  <si>
    <t>Clarion (Clarion County)</t>
  </si>
  <si>
    <t>East Stroudsburg University of Pennsylvania</t>
  </si>
  <si>
    <t>East Stroudsburg (Monroe County)</t>
  </si>
  <si>
    <t>Edinboro University of Pennsylvania</t>
  </si>
  <si>
    <t>Edinboro (Erie County)</t>
  </si>
  <si>
    <t>Indiana University of Pennsylvania</t>
  </si>
  <si>
    <t>Indiana (Indiana County)</t>
  </si>
  <si>
    <t>Kutztown University of Pennsylvania</t>
  </si>
  <si>
    <t>Kutztown (Berks County)</t>
  </si>
  <si>
    <t>Lock Haven University of Pennsylvania</t>
  </si>
  <si>
    <t>Lock Haven (Clinton County)</t>
  </si>
  <si>
    <t>Mansfield University of Pennsylvania</t>
  </si>
  <si>
    <t>Mansfield (Tioga County)</t>
  </si>
  <si>
    <t>Millersville University of Pennsylvania</t>
  </si>
  <si>
    <t>Millersville (Lancaster County)</t>
  </si>
  <si>
    <t>Shippensburg University of Pennsylvania</t>
  </si>
  <si>
    <t>Shippensburg (Cumberland County)</t>
  </si>
  <si>
    <t>Slippery Rock University of Pennsylvania</t>
  </si>
  <si>
    <t>Slippery Rock (Butler County)</t>
  </si>
  <si>
    <t>West Chester University of Pennsylvania</t>
  </si>
  <si>
    <t>West Chester (Chester County)</t>
  </si>
  <si>
    <t>Pennsylvania State University</t>
  </si>
  <si>
    <t>State College (Centre County)</t>
  </si>
  <si>
    <t>Doctoral University</t>
  </si>
  <si>
    <t>University of Pittsburgh</t>
  </si>
  <si>
    <t>Temple University</t>
  </si>
  <si>
    <t>thru NY</t>
  </si>
  <si>
    <t>thru NJ</t>
  </si>
  <si>
    <t>sum ren&gt;enr</t>
  </si>
  <si>
    <t>sum grad.enr</t>
  </si>
  <si>
    <t>weighted average of Frd percents</t>
  </si>
  <si>
    <t>mean enr.ren</t>
  </si>
  <si>
    <t>mean enr.grad</t>
  </si>
  <si>
    <t>grad total</t>
  </si>
  <si>
    <t>ren total</t>
  </si>
  <si>
    <t>University of Delaware</t>
  </si>
  <si>
    <t>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</si>
</sst>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7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rgb="FF00B05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1" applyAlignment="1">
      <alignment vertical="center" wrapText="1"/>
    </xf>
    <xf numFmtId="0" fontId="6" fillId="0" borderId="0" xfId="1" applyFont="1" applyAlignment="1">
      <alignment vertical="center" wrapText="1"/>
    </xf>
    <xf numFmtId="0" fontId="1" fillId="0" borderId="0" xfId="0" applyFont="1"/>
    <xf numFmtId="0" fontId="3" fillId="0" borderId="0" xfId="0" applyFont="1"/>
    <xf numFmtId="0" fontId="5" fillId="0" borderId="0" xfId="1"/>
    <xf numFmtId="0" fontId="7" fillId="0" borderId="0" xfId="1" applyFont="1"/>
    <xf numFmtId="0" fontId="5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1"/>
    </xf>
    <xf numFmtId="0" fontId="8" fillId="0" borderId="0" xfId="1" applyFont="1"/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 indent="1"/>
    </xf>
    <xf numFmtId="2" fontId="0" fillId="0" borderId="0" xfId="0" applyNumberFormat="1"/>
    <xf numFmtId="0" fontId="5" fillId="0" borderId="0" xfId="1" applyAlignment="1">
      <alignment horizontal="left" vertical="center" indent="2"/>
    </xf>
    <xf numFmtId="0" fontId="5" fillId="0" borderId="0" xfId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5" fillId="0" borderId="0" xfId="1" applyAlignment="1">
      <alignment horizontal="left" vertical="center" indent="1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top" wrapText="1" indent="2"/>
    </xf>
    <xf numFmtId="0" fontId="5" fillId="0" borderId="0" xfId="1" applyAlignment="1">
      <alignment horizontal="left" vertical="center" indent="3"/>
    </xf>
    <xf numFmtId="0" fontId="13" fillId="0" borderId="0" xfId="0" applyFont="1"/>
    <xf numFmtId="0" fontId="13" fillId="0" borderId="0" xfId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1" applyAlignment="1">
      <alignment horizontal="left" vertical="center" wrapText="1"/>
    </xf>
    <xf numFmtId="0" fontId="5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\Friday_outcomes_data_enroll_xls_regress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7">
          <cell r="H97">
            <v>1995.9184549356223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en.wikipedia.org/wiki/Massachusetts_Institute_of_Technology" TargetMode="External"/><Relationship Id="rId671" Type="http://schemas.openxmlformats.org/officeDocument/2006/relationships/hyperlink" Target="https://en.wikipedia.org/wiki/Williamsport,_Pennsylvania" TargetMode="External"/><Relationship Id="rId769" Type="http://schemas.openxmlformats.org/officeDocument/2006/relationships/hyperlink" Target="https://en.wikipedia.org/wiki/Pennsylvania_State_University" TargetMode="External"/><Relationship Id="rId21" Type="http://schemas.openxmlformats.org/officeDocument/2006/relationships/hyperlink" Target="http://en.wikipedia.org/wiki/Bay_Path_University" TargetMode="External"/><Relationship Id="rId324" Type="http://schemas.openxmlformats.org/officeDocument/2006/relationships/hyperlink" Target="http://en.wikipedia.org/wiki/Granite_State_College" TargetMode="External"/><Relationship Id="rId531" Type="http://schemas.openxmlformats.org/officeDocument/2006/relationships/hyperlink" Target="http://en.wikipedia.org/wiki/State_University_of_New_York_at_Cobleskill" TargetMode="External"/><Relationship Id="rId629" Type="http://schemas.openxmlformats.org/officeDocument/2006/relationships/hyperlink" Target="https://en.wikipedia.org/wiki/Secular" TargetMode="External"/><Relationship Id="rId170" Type="http://schemas.openxmlformats.org/officeDocument/2006/relationships/hyperlink" Target="http://en.wikipedia.org/wiki/Springfield,_Massachusetts" TargetMode="External"/><Relationship Id="rId268" Type="http://schemas.openxmlformats.org/officeDocument/2006/relationships/hyperlink" Target="http://en.wikipedia.org/wiki/Maine_Maritime_Academy" TargetMode="External"/><Relationship Id="rId475" Type="http://schemas.openxmlformats.org/officeDocument/2006/relationships/hyperlink" Target="http://en.wikipedia.org/wiki/Long_Island_University" TargetMode="External"/><Relationship Id="rId682" Type="http://schemas.openxmlformats.org/officeDocument/2006/relationships/hyperlink" Target="https://en.wikipedia.org/wiki/Allentown,_Pennsylvania" TargetMode="External"/><Relationship Id="rId32" Type="http://schemas.openxmlformats.org/officeDocument/2006/relationships/hyperlink" Target="http://en.wikipedia.org/wiki/Carnegie_Classification_of_Institutions_of_Higher_Education" TargetMode="External"/><Relationship Id="rId74" Type="http://schemas.openxmlformats.org/officeDocument/2006/relationships/hyperlink" Target="http://en.wikipedia.org/wiki/Boston" TargetMode="External"/><Relationship Id="rId128" Type="http://schemas.openxmlformats.org/officeDocument/2006/relationships/hyperlink" Target="http://en.wikipedia.org/wiki/Carnegie_Classification_of_Institutions_of_Higher_Education" TargetMode="External"/><Relationship Id="rId335" Type="http://schemas.openxmlformats.org/officeDocument/2006/relationships/hyperlink" Target="http://en.wikipedia.org/wiki/Carnegie_Classification_of_Institutions_of_Higher_Education" TargetMode="External"/><Relationship Id="rId377" Type="http://schemas.openxmlformats.org/officeDocument/2006/relationships/hyperlink" Target="http://en.wikipedia.org/wiki/Champlain_College" TargetMode="External"/><Relationship Id="rId500" Type="http://schemas.openxmlformats.org/officeDocument/2006/relationships/hyperlink" Target="http://en.wikipedia.org/wiki/St._Francis_College" TargetMode="External"/><Relationship Id="rId542" Type="http://schemas.openxmlformats.org/officeDocument/2006/relationships/hyperlink" Target="http://en.wikipedia.org/wiki/State_University_of_New_York_at_Geneseo" TargetMode="External"/><Relationship Id="rId584" Type="http://schemas.openxmlformats.org/officeDocument/2006/relationships/hyperlink" Target="https://en.wikipedia.org/wiki/Lakewood_Township,_New_Jersey" TargetMode="External"/><Relationship Id="rId5" Type="http://schemas.openxmlformats.org/officeDocument/2006/relationships/hyperlink" Target="http://en.wikipedia.org/wiki/Amherst_College" TargetMode="External"/><Relationship Id="rId181" Type="http://schemas.openxmlformats.org/officeDocument/2006/relationships/hyperlink" Target="http://en.wikipedia.org/wiki/Tufts_University" TargetMode="External"/><Relationship Id="rId237" Type="http://schemas.openxmlformats.org/officeDocument/2006/relationships/hyperlink" Target="http://en.wikipedia.org/wiki/Bryant_University" TargetMode="External"/><Relationship Id="rId402" Type="http://schemas.openxmlformats.org/officeDocument/2006/relationships/hyperlink" Target="http://en.wikipedia.org/wiki/Middlebury,_Vermont" TargetMode="External"/><Relationship Id="rId279" Type="http://schemas.openxmlformats.org/officeDocument/2006/relationships/hyperlink" Target="http://en.wikipedia.org/wiki/Unity,_Maine" TargetMode="External"/><Relationship Id="rId444" Type="http://schemas.openxmlformats.org/officeDocument/2006/relationships/hyperlink" Target="http://en.wikipedia.org/wiki/Cazenovia_College" TargetMode="External"/><Relationship Id="rId486" Type="http://schemas.openxmlformats.org/officeDocument/2006/relationships/hyperlink" Target="http://en.wikipedia.org/wiki/Nazareth_College_%28New_York%29" TargetMode="External"/><Relationship Id="rId651" Type="http://schemas.openxmlformats.org/officeDocument/2006/relationships/hyperlink" Target="https://en.wikipedia.org/wiki/Presbyterian_Church_of_the_USA" TargetMode="External"/><Relationship Id="rId693" Type="http://schemas.openxmlformats.org/officeDocument/2006/relationships/hyperlink" Target="https://en.wikipedia.org/wiki/Susquehanna_University" TargetMode="External"/><Relationship Id="rId707" Type="http://schemas.openxmlformats.org/officeDocument/2006/relationships/hyperlink" Target="https://en.wikipedia.org/wiki/Wilkes_University" TargetMode="External"/><Relationship Id="rId749" Type="http://schemas.openxmlformats.org/officeDocument/2006/relationships/hyperlink" Target="https://en.wikipedia.org/wiki/Villanova_University" TargetMode="External"/><Relationship Id="rId43" Type="http://schemas.openxmlformats.org/officeDocument/2006/relationships/hyperlink" Target="http://en.wikipedia.org/wiki/Non-profit" TargetMode="External"/><Relationship Id="rId139" Type="http://schemas.openxmlformats.org/officeDocument/2006/relationships/hyperlink" Target="http://en.wikipedia.org/wiki/Non-profit" TargetMode="External"/><Relationship Id="rId290" Type="http://schemas.openxmlformats.org/officeDocument/2006/relationships/hyperlink" Target="http://en.wikipedia.org/wiki/University_of_Maine_at_Fort_Kent" TargetMode="External"/><Relationship Id="rId304" Type="http://schemas.openxmlformats.org/officeDocument/2006/relationships/hyperlink" Target="http://www.bates.edu/research/files/2010/04/bates.facts_.12.13.pdf" TargetMode="External"/><Relationship Id="rId346" Type="http://schemas.openxmlformats.org/officeDocument/2006/relationships/hyperlink" Target="http://en.wikipedia.org/wiki/Carnegie_Classification_of_Institutions_of_Higher_Education" TargetMode="External"/><Relationship Id="rId388" Type="http://schemas.openxmlformats.org/officeDocument/2006/relationships/hyperlink" Target="http://en.wikipedia.org/wiki/Poultney,_Vermont" TargetMode="External"/><Relationship Id="rId511" Type="http://schemas.openxmlformats.org/officeDocument/2006/relationships/hyperlink" Target="http://en.wikipedia.org/wiki/Vassar_College" TargetMode="External"/><Relationship Id="rId553" Type="http://schemas.openxmlformats.org/officeDocument/2006/relationships/hyperlink" Target="https://en.wikipedia.org/wiki/New_Jersey_City_University" TargetMode="External"/><Relationship Id="rId609" Type="http://schemas.openxmlformats.org/officeDocument/2006/relationships/hyperlink" Target="https://en.wikipedia.org/wiki/The_American_College_%28Pennsylvania%29" TargetMode="External"/><Relationship Id="rId760" Type="http://schemas.openxmlformats.org/officeDocument/2006/relationships/hyperlink" Target="https://en.wikipedia.org/wiki/Edinboro_University_of_Pennsylvania" TargetMode="External"/><Relationship Id="rId85" Type="http://schemas.openxmlformats.org/officeDocument/2006/relationships/hyperlink" Target="http://en.wikipedia.org/wiki/Fitchburg_State_University" TargetMode="External"/><Relationship Id="rId150" Type="http://schemas.openxmlformats.org/officeDocument/2006/relationships/hyperlink" Target="http://en.wikipedia.org/wiki/Chestnut_Hill,_Massachusetts" TargetMode="External"/><Relationship Id="rId192" Type="http://schemas.openxmlformats.org/officeDocument/2006/relationships/hyperlink" Target="http://en.wikipedia.org/wiki/Research_university" TargetMode="External"/><Relationship Id="rId206" Type="http://schemas.openxmlformats.org/officeDocument/2006/relationships/hyperlink" Target="http://en.wikipedia.org/wiki/Springfield,_Massachusetts" TargetMode="External"/><Relationship Id="rId413" Type="http://schemas.openxmlformats.org/officeDocument/2006/relationships/hyperlink" Target="http://en.wikipedia.org/wiki/Carnegie_Classification_of_Institutions_of_Higher_Education" TargetMode="External"/><Relationship Id="rId595" Type="http://schemas.openxmlformats.org/officeDocument/2006/relationships/hyperlink" Target="https://en.wikipedia.org/wiki/Hoboken,_New_Jersey" TargetMode="External"/><Relationship Id="rId248" Type="http://schemas.openxmlformats.org/officeDocument/2006/relationships/hyperlink" Target="http://en.wikipedia.org/wiki/Providence,_Rhode_Island" TargetMode="External"/><Relationship Id="rId455" Type="http://schemas.openxmlformats.org/officeDocument/2006/relationships/hyperlink" Target="http://en.wikipedia.org/wiki/Daemen_College" TargetMode="External"/><Relationship Id="rId497" Type="http://schemas.openxmlformats.org/officeDocument/2006/relationships/hyperlink" Target="http://en.wikipedia.org/wiki/Siena_College" TargetMode="External"/><Relationship Id="rId620" Type="http://schemas.openxmlformats.org/officeDocument/2006/relationships/hyperlink" Target="https://en.wikipedia.org/wiki/Langhorne_Manor,_Pennsylvania" TargetMode="External"/><Relationship Id="rId662" Type="http://schemas.openxmlformats.org/officeDocument/2006/relationships/hyperlink" Target="https://en.wikipedia.org/wiki/King%27s_College_%28Pennsylvania%29" TargetMode="External"/><Relationship Id="rId718" Type="http://schemas.openxmlformats.org/officeDocument/2006/relationships/hyperlink" Target="https://en.wikipedia.org/wiki/Gannon_University" TargetMode="External"/><Relationship Id="rId12" Type="http://schemas.openxmlformats.org/officeDocument/2006/relationships/hyperlink" Target="http://en.wikipedia.org/wiki/Carnegie_Classification_of_Institutions_of_Higher_Education" TargetMode="External"/><Relationship Id="rId108" Type="http://schemas.openxmlformats.org/officeDocument/2006/relationships/hyperlink" Target="http://en.wikipedia.org/wiki/Carnegie_Classification_of_Institutions_of_Higher_Education" TargetMode="External"/><Relationship Id="rId315" Type="http://schemas.openxmlformats.org/officeDocument/2006/relationships/hyperlink" Target="http://en.wikipedia.org/wiki/Nashua,_New_Hampshire" TargetMode="External"/><Relationship Id="rId357" Type="http://schemas.openxmlformats.org/officeDocument/2006/relationships/hyperlink" Target="http://en.wikipedia.org/wiki/Carnegie_Classification_of_Institutions_of_Higher_Education" TargetMode="External"/><Relationship Id="rId522" Type="http://schemas.openxmlformats.org/officeDocument/2006/relationships/hyperlink" Target="http://en.wikipedia.org/wiki/Alfred_University" TargetMode="External"/><Relationship Id="rId54" Type="http://schemas.openxmlformats.org/officeDocument/2006/relationships/hyperlink" Target="http://en.wikipedia.org/wiki/Worcester,_Massachusetts" TargetMode="External"/><Relationship Id="rId96" Type="http://schemas.openxmlformats.org/officeDocument/2006/relationships/hyperlink" Target="http://en.wikipedia.org/wiki/Carnegie_Classification_of_Institutions_of_Higher_Education" TargetMode="External"/><Relationship Id="rId161" Type="http://schemas.openxmlformats.org/officeDocument/2006/relationships/hyperlink" Target="http://en.wikipedia.org/wiki/Simmons_College_%28Massachusetts%29" TargetMode="External"/><Relationship Id="rId217" Type="http://schemas.openxmlformats.org/officeDocument/2006/relationships/hyperlink" Target="http://en.wikipedia.org/wiki/Wheelock_College" TargetMode="External"/><Relationship Id="rId399" Type="http://schemas.openxmlformats.org/officeDocument/2006/relationships/hyperlink" Target="http://en.wikipedia.org/wiki/Carnegie_Classification_of_Institutions_of_Higher_Education" TargetMode="External"/><Relationship Id="rId564" Type="http://schemas.openxmlformats.org/officeDocument/2006/relationships/hyperlink" Target="https://en.wikipedia.org/wiki/Ewing_Township,_New_Jersey" TargetMode="External"/><Relationship Id="rId771" Type="http://schemas.openxmlformats.org/officeDocument/2006/relationships/hyperlink" Target="https://en.wikipedia.org/wiki/University_of_Pittsburgh" TargetMode="External"/><Relationship Id="rId259" Type="http://schemas.openxmlformats.org/officeDocument/2006/relationships/hyperlink" Target="http://en.wikipedia.org/wiki/Roman_Catholic" TargetMode="External"/><Relationship Id="rId424" Type="http://schemas.openxmlformats.org/officeDocument/2006/relationships/hyperlink" Target="http://en.wikipedia.org/wiki/City_College_of_New_York" TargetMode="External"/><Relationship Id="rId466" Type="http://schemas.openxmlformats.org/officeDocument/2006/relationships/hyperlink" Target="http://en.wikipedia.org/wiki/Hofstra_University" TargetMode="External"/><Relationship Id="rId631" Type="http://schemas.openxmlformats.org/officeDocument/2006/relationships/hyperlink" Target="https://en.wikipedia.org/wiki/Pittsburgh" TargetMode="External"/><Relationship Id="rId673" Type="http://schemas.openxmlformats.org/officeDocument/2006/relationships/hyperlink" Target="https://en.wikipedia.org/wiki/Erie_Pennsylvania" TargetMode="External"/><Relationship Id="rId729" Type="http://schemas.openxmlformats.org/officeDocument/2006/relationships/hyperlink" Target="https://en.wikipedia.org/wiki/Dunmore,_Pennsylvania" TargetMode="External"/><Relationship Id="rId23" Type="http://schemas.openxmlformats.org/officeDocument/2006/relationships/hyperlink" Target="http://en.wikipedia.org/wiki/Non-profit" TargetMode="External"/><Relationship Id="rId119" Type="http://schemas.openxmlformats.org/officeDocument/2006/relationships/hyperlink" Target="http://en.wikipedia.org/wiki/Non-profit" TargetMode="External"/><Relationship Id="rId270" Type="http://schemas.openxmlformats.org/officeDocument/2006/relationships/hyperlink" Target="http://en.wikipedia.org/wiki/Carnegie_Classification_of_Institutions_of_Higher_Education" TargetMode="External"/><Relationship Id="rId326" Type="http://schemas.openxmlformats.org/officeDocument/2006/relationships/hyperlink" Target="http://en.wikipedia.org/wiki/Carnegie_Classification_of_Institutions_of_Higher_Education" TargetMode="External"/><Relationship Id="rId533" Type="http://schemas.openxmlformats.org/officeDocument/2006/relationships/hyperlink" Target="http://en.wikipedia.org/wiki/State_University_of_New_York_at_Farmingdale" TargetMode="External"/><Relationship Id="rId65" Type="http://schemas.openxmlformats.org/officeDocument/2006/relationships/hyperlink" Target="http://en.wikipedia.org/wiki/Elms_College" TargetMode="External"/><Relationship Id="rId130" Type="http://schemas.openxmlformats.org/officeDocument/2006/relationships/hyperlink" Target="http://en.wikipedia.org/wiki/Boston" TargetMode="External"/><Relationship Id="rId368" Type="http://schemas.openxmlformats.org/officeDocument/2006/relationships/hyperlink" Target="http://en.wikipedia.org/wiki/Bennington_College" TargetMode="External"/><Relationship Id="rId575" Type="http://schemas.openxmlformats.org/officeDocument/2006/relationships/hyperlink" Target="https://en.wikipedia.org/wiki/Centenary_College_of_New_Jersey" TargetMode="External"/><Relationship Id="rId740" Type="http://schemas.openxmlformats.org/officeDocument/2006/relationships/hyperlink" Target="https://en.wikipedia.org/wiki/Saint_Francis_University" TargetMode="External"/><Relationship Id="rId782" Type="http://schemas.openxmlformats.org/officeDocument/2006/relationships/hyperlink" Target="https://en.wikipedia.org/wiki/Cheltenham_Township,_Montgomery_County,_Pennsylvania" TargetMode="External"/><Relationship Id="rId172" Type="http://schemas.openxmlformats.org/officeDocument/2006/relationships/hyperlink" Target="http://en.wikipedia.org/wiki/Carnegie_Classification_of_Institutions_of_Higher_Education" TargetMode="External"/><Relationship Id="rId228" Type="http://schemas.openxmlformats.org/officeDocument/2006/relationships/hyperlink" Target="http://en.wikipedia.org/wiki/Research_university" TargetMode="External"/><Relationship Id="rId435" Type="http://schemas.openxmlformats.org/officeDocument/2006/relationships/hyperlink" Target="http://en.wikipedia.org/wiki/United_States_Merchant_Marine_Academy" TargetMode="External"/><Relationship Id="rId477" Type="http://schemas.openxmlformats.org/officeDocument/2006/relationships/hyperlink" Target="http://en.wikipedia.org/wiki/Manhattan_School_of_Music" TargetMode="External"/><Relationship Id="rId600" Type="http://schemas.openxmlformats.org/officeDocument/2006/relationships/hyperlink" Target="https://en.wikipedia.org/wiki/List_of_colleges_and_universities_in_New_Jersey" TargetMode="External"/><Relationship Id="rId642" Type="http://schemas.openxmlformats.org/officeDocument/2006/relationships/hyperlink" Target="https://en.wikipedia.org/wiki/Lancaster,_Pennsylvania" TargetMode="External"/><Relationship Id="rId684" Type="http://schemas.openxmlformats.org/officeDocument/2006/relationships/hyperlink" Target="https://en.wikipedia.org/wiki/Philadelphia" TargetMode="External"/><Relationship Id="rId281" Type="http://schemas.openxmlformats.org/officeDocument/2006/relationships/hyperlink" Target="http://en.wikipedia.org/wiki/University_of_Maine" TargetMode="External"/><Relationship Id="rId337" Type="http://schemas.openxmlformats.org/officeDocument/2006/relationships/hyperlink" Target="http://en.wikipedia.org/wiki/Plymouth,_New_Hampshire" TargetMode="External"/><Relationship Id="rId502" Type="http://schemas.openxmlformats.org/officeDocument/2006/relationships/hyperlink" Target="http://en.wikipedia.org/wiki/St._John%27s_University_%28New_York%29" TargetMode="External"/><Relationship Id="rId34" Type="http://schemas.openxmlformats.org/officeDocument/2006/relationships/hyperlink" Target="http://en.wikipedia.org/wiki/Chestnut_Hill,_Massachusetts" TargetMode="External"/><Relationship Id="rId76" Type="http://schemas.openxmlformats.org/officeDocument/2006/relationships/hyperlink" Target="http://en.wikipedia.org/wiki/Carnegie_Classification_of_Institutions_of_Higher_Education" TargetMode="External"/><Relationship Id="rId141" Type="http://schemas.openxmlformats.org/officeDocument/2006/relationships/hyperlink" Target="http://en.wikipedia.org/wiki/Newbury_College_%28United_States%29" TargetMode="External"/><Relationship Id="rId379" Type="http://schemas.openxmlformats.org/officeDocument/2006/relationships/hyperlink" Target="http://en.wikipedia.org/wiki/Carnegie_Classification_of_Institutions_of_Higher_Education" TargetMode="External"/><Relationship Id="rId544" Type="http://schemas.openxmlformats.org/officeDocument/2006/relationships/hyperlink" Target="http://en.wikipedia.org/wiki/State_University_of_New_York_at_Old_Westbury" TargetMode="External"/><Relationship Id="rId586" Type="http://schemas.openxmlformats.org/officeDocument/2006/relationships/hyperlink" Target="https://en.wikipedia.org/wiki/West_Long_Branch,_New_Jersey" TargetMode="External"/><Relationship Id="rId751" Type="http://schemas.openxmlformats.org/officeDocument/2006/relationships/hyperlink" Target="https://en.wikipedia.org/wiki/Waynesburg_University" TargetMode="External"/><Relationship Id="rId7" Type="http://schemas.openxmlformats.org/officeDocument/2006/relationships/hyperlink" Target="http://en.wikipedia.org/wiki/Non-profit" TargetMode="External"/><Relationship Id="rId183" Type="http://schemas.openxmlformats.org/officeDocument/2006/relationships/hyperlink" Target="http://en.wikipedia.org/wiki/Non-profit" TargetMode="External"/><Relationship Id="rId239" Type="http://schemas.openxmlformats.org/officeDocument/2006/relationships/hyperlink" Target="http://en.wikipedia.org/wiki/Carnegie_Classification_of_Institutions_of_Higher_Education" TargetMode="External"/><Relationship Id="rId390" Type="http://schemas.openxmlformats.org/officeDocument/2006/relationships/hyperlink" Target="http://en.wikipedia.org/wiki/Carnegie_Classification_of_Institutions_of_Higher_Education" TargetMode="External"/><Relationship Id="rId404" Type="http://schemas.openxmlformats.org/officeDocument/2006/relationships/hyperlink" Target="http://en.wikipedia.org/wiki/Norwich_University" TargetMode="External"/><Relationship Id="rId446" Type="http://schemas.openxmlformats.org/officeDocument/2006/relationships/hyperlink" Target="http://en.wikipedia.org/wiki/Colgate_University" TargetMode="External"/><Relationship Id="rId611" Type="http://schemas.openxmlformats.org/officeDocument/2006/relationships/hyperlink" Target="https://en.wikipedia.org/wiki/Bryn_Athyn_College" TargetMode="External"/><Relationship Id="rId653" Type="http://schemas.openxmlformats.org/officeDocument/2006/relationships/hyperlink" Target="https://en.wikipedia.org/wiki/Lower_Gwynedd_Township,_Montgomery_County,_Pennsylvania" TargetMode="External"/><Relationship Id="rId250" Type="http://schemas.openxmlformats.org/officeDocument/2006/relationships/hyperlink" Target="http://en.wikipedia.org/wiki/Carnegie_Classification_of_Institutions_of_Higher_Education" TargetMode="External"/><Relationship Id="rId292" Type="http://schemas.openxmlformats.org/officeDocument/2006/relationships/hyperlink" Target="http://en.wikipedia.org/wiki/Carnegie_Classification_of_Institutions_of_Higher_Education" TargetMode="External"/><Relationship Id="rId306" Type="http://schemas.openxmlformats.org/officeDocument/2006/relationships/hyperlink" Target="https://machias.edu/assets/files/CDS/CDS_2011-2012.pdf" TargetMode="External"/><Relationship Id="rId488" Type="http://schemas.openxmlformats.org/officeDocument/2006/relationships/hyperlink" Target="http://en.wikipedia.org/wiki/New_York_Institute_of_Technology" TargetMode="External"/><Relationship Id="rId695" Type="http://schemas.openxmlformats.org/officeDocument/2006/relationships/hyperlink" Target="https://en.wikipedia.org/wiki/Swarthmore_College" TargetMode="External"/><Relationship Id="rId709" Type="http://schemas.openxmlformats.org/officeDocument/2006/relationships/hyperlink" Target="https://en.wikipedia.org/wiki/Spring_Garden_Township,_York_County,_Pennsylvania" TargetMode="External"/><Relationship Id="rId45" Type="http://schemas.openxmlformats.org/officeDocument/2006/relationships/hyperlink" Target="http://en.wikipedia.org/wiki/Bridgewater_State_University" TargetMode="External"/><Relationship Id="rId87" Type="http://schemas.openxmlformats.org/officeDocument/2006/relationships/hyperlink" Target="http://en.wikipedia.org/wiki/Public_university" TargetMode="External"/><Relationship Id="rId110" Type="http://schemas.openxmlformats.org/officeDocument/2006/relationships/hyperlink" Target="http://en.wikipedia.org/wiki/Cambridge,_Massachusetts" TargetMode="External"/><Relationship Id="rId348" Type="http://schemas.openxmlformats.org/officeDocument/2006/relationships/hyperlink" Target="http://en.wikipedia.org/wiki/Manchester,_New_Hampshire" TargetMode="External"/><Relationship Id="rId513" Type="http://schemas.openxmlformats.org/officeDocument/2006/relationships/hyperlink" Target="http://en.wikipedia.org/wiki/Villa_Maria_College" TargetMode="External"/><Relationship Id="rId555" Type="http://schemas.openxmlformats.org/officeDocument/2006/relationships/hyperlink" Target="https://en.wikipedia.org/wiki/New_Jersey_Institute_of_Technology" TargetMode="External"/><Relationship Id="rId597" Type="http://schemas.openxmlformats.org/officeDocument/2006/relationships/hyperlink" Target="https://en.wikipedia.org/wiki/List_of_colleges_and_universities_in_New_Jersey" TargetMode="External"/><Relationship Id="rId720" Type="http://schemas.openxmlformats.org/officeDocument/2006/relationships/hyperlink" Target="https://en.wikipedia.org/wiki/Holy_Family_University" TargetMode="External"/><Relationship Id="rId762" Type="http://schemas.openxmlformats.org/officeDocument/2006/relationships/hyperlink" Target="https://en.wikipedia.org/wiki/Kutztown_University_of_Pennsylvania" TargetMode="External"/><Relationship Id="rId152" Type="http://schemas.openxmlformats.org/officeDocument/2006/relationships/hyperlink" Target="http://en.wikipedia.org/wiki/Carnegie_Classification_of_Institutions_of_Higher_Education" TargetMode="External"/><Relationship Id="rId194" Type="http://schemas.openxmlformats.org/officeDocument/2006/relationships/hyperlink" Target="http://en.wikipedia.org/wiki/Dartmouth,_Massachusetts" TargetMode="External"/><Relationship Id="rId208" Type="http://schemas.openxmlformats.org/officeDocument/2006/relationships/hyperlink" Target="http://en.wikipedia.org/wiki/Carnegie_Classification_of_Institutions_of_Higher_Education" TargetMode="External"/><Relationship Id="rId415" Type="http://schemas.openxmlformats.org/officeDocument/2006/relationships/hyperlink" Target="http://en.wikipedia.org/wiki/Craftsbury,_Vermont" TargetMode="External"/><Relationship Id="rId457" Type="http://schemas.openxmlformats.org/officeDocument/2006/relationships/hyperlink" Target="http://en.wikipedia.org/wiki/Dominican_College_%28New_York%29" TargetMode="External"/><Relationship Id="rId622" Type="http://schemas.openxmlformats.org/officeDocument/2006/relationships/hyperlink" Target="https://en.wikipedia.org/wiki/Carlow_University" TargetMode="External"/><Relationship Id="rId261" Type="http://schemas.openxmlformats.org/officeDocument/2006/relationships/hyperlink" Target="http://en.wikipedia.org/wiki/University_of_Rhode_Island" TargetMode="External"/><Relationship Id="rId499" Type="http://schemas.openxmlformats.org/officeDocument/2006/relationships/hyperlink" Target="http://en.wikipedia.org/wiki/St._Bonaventure_University" TargetMode="External"/><Relationship Id="rId664" Type="http://schemas.openxmlformats.org/officeDocument/2006/relationships/hyperlink" Target="https://en.wikipedia.org/wiki/La_Roche_College" TargetMode="External"/><Relationship Id="rId14" Type="http://schemas.openxmlformats.org/officeDocument/2006/relationships/hyperlink" Target="http://en.wikipedia.org/wiki/Worcester,_Massachusetts" TargetMode="External"/><Relationship Id="rId56" Type="http://schemas.openxmlformats.org/officeDocument/2006/relationships/hyperlink" Target="http://en.wikipedia.org/wiki/Carnegie_Classification_of_Institutions_of_Higher_Education" TargetMode="External"/><Relationship Id="rId317" Type="http://schemas.openxmlformats.org/officeDocument/2006/relationships/hyperlink" Target="http://en.wikipedia.org/wiki/Carnegie_Classification_of_Institutions_of_Higher_Education" TargetMode="External"/><Relationship Id="rId359" Type="http://schemas.openxmlformats.org/officeDocument/2006/relationships/hyperlink" Target="http://en.wikipedia.org/wiki/Durham,_New_Hampshire" TargetMode="External"/><Relationship Id="rId524" Type="http://schemas.openxmlformats.org/officeDocument/2006/relationships/hyperlink" Target="http://en.wikipedia.org/wiki/Cornell_University" TargetMode="External"/><Relationship Id="rId566" Type="http://schemas.openxmlformats.org/officeDocument/2006/relationships/hyperlink" Target="https://en.wikipedia.org/wiki/Trenton,_New_Jersey" TargetMode="External"/><Relationship Id="rId731" Type="http://schemas.openxmlformats.org/officeDocument/2006/relationships/hyperlink" Target="https://en.wikipedia.org/wiki/Dallas_Township,_Luzerne_County,_Pennsylvania" TargetMode="External"/><Relationship Id="rId773" Type="http://schemas.openxmlformats.org/officeDocument/2006/relationships/hyperlink" Target="https://en.wikipedia.org/wiki/Temple_University" TargetMode="External"/><Relationship Id="rId98" Type="http://schemas.openxmlformats.org/officeDocument/2006/relationships/hyperlink" Target="http://en.wikipedia.org/wiki/Amherst,_Massachusetts" TargetMode="External"/><Relationship Id="rId121" Type="http://schemas.openxmlformats.org/officeDocument/2006/relationships/hyperlink" Target="http://en.wikipedia.org/wiki/Massachusetts_Maritime_Academy" TargetMode="External"/><Relationship Id="rId163" Type="http://schemas.openxmlformats.org/officeDocument/2006/relationships/hyperlink" Target="http://en.wikipedia.org/wiki/Non-profit" TargetMode="External"/><Relationship Id="rId219" Type="http://schemas.openxmlformats.org/officeDocument/2006/relationships/hyperlink" Target="http://en.wikipedia.org/wiki/Non-profit" TargetMode="External"/><Relationship Id="rId370" Type="http://schemas.openxmlformats.org/officeDocument/2006/relationships/hyperlink" Target="http://en.wikipedia.org/wiki/Carnegie_Classification_of_Institutions_of_Higher_Education" TargetMode="External"/><Relationship Id="rId426" Type="http://schemas.openxmlformats.org/officeDocument/2006/relationships/hyperlink" Target="http://en.wikipedia.org/wiki/Hunter_College" TargetMode="External"/><Relationship Id="rId633" Type="http://schemas.openxmlformats.org/officeDocument/2006/relationships/hyperlink" Target="https://en.wikipedia.org/wiki/Doylestown_Township,_Bucks_County,_Pennsylvania" TargetMode="External"/><Relationship Id="rId230" Type="http://schemas.openxmlformats.org/officeDocument/2006/relationships/hyperlink" Target="http://en.wikipedia.org/wiki/Worcester,_Massachusetts" TargetMode="External"/><Relationship Id="rId468" Type="http://schemas.openxmlformats.org/officeDocument/2006/relationships/hyperlink" Target="http://en.wikipedia.org/wiki/Iona_College_%28New_York%29" TargetMode="External"/><Relationship Id="rId675" Type="http://schemas.openxmlformats.org/officeDocument/2006/relationships/hyperlink" Target="https://en.wikipedia.org/wiki/Upper_Allen_Township,_Cumberland_County,_Pennsylvania" TargetMode="External"/><Relationship Id="rId25" Type="http://schemas.openxmlformats.org/officeDocument/2006/relationships/hyperlink" Target="http://en.wikipedia.org/wiki/Becker_College" TargetMode="External"/><Relationship Id="rId67" Type="http://schemas.openxmlformats.org/officeDocument/2006/relationships/hyperlink" Target="http://en.wikipedia.org/wiki/Non-profit" TargetMode="External"/><Relationship Id="rId272" Type="http://schemas.openxmlformats.org/officeDocument/2006/relationships/hyperlink" Target="http://en.wikipedia.org/wiki/Standish,_Maine" TargetMode="External"/><Relationship Id="rId328" Type="http://schemas.openxmlformats.org/officeDocument/2006/relationships/hyperlink" Target="http://en.wikipedia.org/wiki/Keene,_New_Hampshire" TargetMode="External"/><Relationship Id="rId535" Type="http://schemas.openxmlformats.org/officeDocument/2006/relationships/hyperlink" Target="http://en.wikipedia.org/wiki/State_University_of_New_York_Institute_of_Technology" TargetMode="External"/><Relationship Id="rId577" Type="http://schemas.openxmlformats.org/officeDocument/2006/relationships/hyperlink" Target="https://en.wikipedia.org/wiki/List_of_colleges_and_universities_in_New_Jersey" TargetMode="External"/><Relationship Id="rId700" Type="http://schemas.openxmlformats.org/officeDocument/2006/relationships/hyperlink" Target="https://en.wikipedia.org/wiki/Collegeville,_Pennsylvania" TargetMode="External"/><Relationship Id="rId742" Type="http://schemas.openxmlformats.org/officeDocument/2006/relationships/hyperlink" Target="https://en.wikipedia.org/wiki/Saint_Joseph%E2%80%99s_University" TargetMode="External"/><Relationship Id="rId132" Type="http://schemas.openxmlformats.org/officeDocument/2006/relationships/hyperlink" Target="http://en.wikipedia.org/wiki/Carnegie_Classification_of_Institutions_of_Higher_Education" TargetMode="External"/><Relationship Id="rId174" Type="http://schemas.openxmlformats.org/officeDocument/2006/relationships/hyperlink" Target="http://en.wikipedia.org/wiki/Easton,_Massachusetts" TargetMode="External"/><Relationship Id="rId381" Type="http://schemas.openxmlformats.org/officeDocument/2006/relationships/hyperlink" Target="http://en.wikipedia.org/wiki/Rutland_%28city%29,_Vermont" TargetMode="External"/><Relationship Id="rId602" Type="http://schemas.openxmlformats.org/officeDocument/2006/relationships/hyperlink" Target="https://en.wikipedia.org/wiki/List_of_colleges_and_universities_in_New_Jersey" TargetMode="External"/><Relationship Id="rId784" Type="http://schemas.openxmlformats.org/officeDocument/2006/relationships/hyperlink" Target="https://en.wikipedia.org/wiki/Lower_Merion_Township,_Montgomery_County,_Pennsylvania" TargetMode="External"/><Relationship Id="rId241" Type="http://schemas.openxmlformats.org/officeDocument/2006/relationships/hyperlink" Target="http://en.wikipedia.org/wiki/Providence,_Rhode_Island" TargetMode="External"/><Relationship Id="rId437" Type="http://schemas.openxmlformats.org/officeDocument/2006/relationships/hyperlink" Target="http://en.wikipedia.org/wiki/Adelphi_University" TargetMode="External"/><Relationship Id="rId479" Type="http://schemas.openxmlformats.org/officeDocument/2006/relationships/hyperlink" Target="http://en.wikipedia.org/wiki/Marist_College" TargetMode="External"/><Relationship Id="rId644" Type="http://schemas.openxmlformats.org/officeDocument/2006/relationships/hyperlink" Target="https://en.wikipedia.org/wiki/Beaver_Falls,_Pennsylvania" TargetMode="External"/><Relationship Id="rId686" Type="http://schemas.openxmlformats.org/officeDocument/2006/relationships/hyperlink" Target="https://en.wikipedia.org/wiki/Pittsburgh" TargetMode="External"/><Relationship Id="rId36" Type="http://schemas.openxmlformats.org/officeDocument/2006/relationships/hyperlink" Target="http://en.wikipedia.org/wiki/Carnegie_Classification_of_Institutions_of_Higher_Education" TargetMode="External"/><Relationship Id="rId283" Type="http://schemas.openxmlformats.org/officeDocument/2006/relationships/hyperlink" Target="http://en.wikipedia.org/wiki/Carnegie_Classification_of_Institutions_of_Higher_Education" TargetMode="External"/><Relationship Id="rId339" Type="http://schemas.openxmlformats.org/officeDocument/2006/relationships/hyperlink" Target="http://en.wikipedia.org/wiki/Rivier_University" TargetMode="External"/><Relationship Id="rId490" Type="http://schemas.openxmlformats.org/officeDocument/2006/relationships/hyperlink" Target="http://en.wikipedia.org/wiki/Polytechnic_Institute_of_New_York_University" TargetMode="External"/><Relationship Id="rId504" Type="http://schemas.openxmlformats.org/officeDocument/2006/relationships/hyperlink" Target="http://en.wikipedia.org/wiki/St._Lawrence_University" TargetMode="External"/><Relationship Id="rId546" Type="http://schemas.openxmlformats.org/officeDocument/2006/relationships/hyperlink" Target="http://en.wikipedia.org/wiki/State_University_of_New_York_at_Oswego" TargetMode="External"/><Relationship Id="rId711" Type="http://schemas.openxmlformats.org/officeDocument/2006/relationships/hyperlink" Target="https://en.wikipedia.org/wiki/Philadelphia" TargetMode="External"/><Relationship Id="rId753" Type="http://schemas.openxmlformats.org/officeDocument/2006/relationships/hyperlink" Target="https://en.wikipedia.org/wiki/Widener_University" TargetMode="External"/><Relationship Id="rId78" Type="http://schemas.openxmlformats.org/officeDocument/2006/relationships/hyperlink" Target="http://en.wikipedia.org/wiki/Beverly,_Massachusetts" TargetMode="External"/><Relationship Id="rId101" Type="http://schemas.openxmlformats.org/officeDocument/2006/relationships/hyperlink" Target="http://en.wikipedia.org/wiki/Harvard_University" TargetMode="External"/><Relationship Id="rId143" Type="http://schemas.openxmlformats.org/officeDocument/2006/relationships/hyperlink" Target="http://en.wikipedia.org/wiki/Non-profit" TargetMode="External"/><Relationship Id="rId185" Type="http://schemas.openxmlformats.org/officeDocument/2006/relationships/hyperlink" Target="http://en.wikipedia.org/wiki/University_of_Massachusetts_Amherst" TargetMode="External"/><Relationship Id="rId350" Type="http://schemas.openxmlformats.org/officeDocument/2006/relationships/hyperlink" Target="http://en.wikipedia.org/wiki/The_College_of_Saint_Mary_Magdalen" TargetMode="External"/><Relationship Id="rId406" Type="http://schemas.openxmlformats.org/officeDocument/2006/relationships/hyperlink" Target="http://en.wikipedia.org/wiki/Carnegie_Classification_of_Institutions_of_Higher_Education" TargetMode="External"/><Relationship Id="rId588" Type="http://schemas.openxmlformats.org/officeDocument/2006/relationships/hyperlink" Target="https://en.wikipedia.org/wiki/Princeton,_New_Jersey" TargetMode="External"/><Relationship Id="rId9" Type="http://schemas.openxmlformats.org/officeDocument/2006/relationships/hyperlink" Target="http://en.wikipedia.org/wiki/Anna_Maria_College" TargetMode="External"/><Relationship Id="rId210" Type="http://schemas.openxmlformats.org/officeDocument/2006/relationships/hyperlink" Target="http://en.wikipedia.org/wiki/Westfield,_Massachusetts" TargetMode="External"/><Relationship Id="rId392" Type="http://schemas.openxmlformats.org/officeDocument/2006/relationships/hyperlink" Target="http://en.wikipedia.org/wiki/Johnson,_Vermont" TargetMode="External"/><Relationship Id="rId448" Type="http://schemas.openxmlformats.org/officeDocument/2006/relationships/hyperlink" Target="http://en.wikipedia.org/wiki/College_of_New_Rochelle" TargetMode="External"/><Relationship Id="rId613" Type="http://schemas.openxmlformats.org/officeDocument/2006/relationships/hyperlink" Target="https://en.wikipedia.org/wiki/The_New_Church" TargetMode="External"/><Relationship Id="rId655" Type="http://schemas.openxmlformats.org/officeDocument/2006/relationships/hyperlink" Target="https://en.wikipedia.org/wiki/Dauphin_County,_Pennsylvania" TargetMode="External"/><Relationship Id="rId697" Type="http://schemas.openxmlformats.org/officeDocument/2006/relationships/hyperlink" Target="https://en.wikipedia.org/wiki/Thiel_College" TargetMode="External"/><Relationship Id="rId252" Type="http://schemas.openxmlformats.org/officeDocument/2006/relationships/hyperlink" Target="http://en.wikipedia.org/wiki/Providence,_Rhode_Island" TargetMode="External"/><Relationship Id="rId294" Type="http://schemas.openxmlformats.org/officeDocument/2006/relationships/hyperlink" Target="http://en.wikipedia.org/wiki/Machias,_Maine" TargetMode="External"/><Relationship Id="rId308" Type="http://schemas.openxmlformats.org/officeDocument/2006/relationships/hyperlink" Target="http://en.wikipedia.org/wiki/Antioch_University_New_England" TargetMode="External"/><Relationship Id="rId515" Type="http://schemas.openxmlformats.org/officeDocument/2006/relationships/hyperlink" Target="http://en.wikipedia.org/wiki/Wells_College" TargetMode="External"/><Relationship Id="rId722" Type="http://schemas.openxmlformats.org/officeDocument/2006/relationships/hyperlink" Target="https://en.wikipedia.org/wiki/Immaculata_University" TargetMode="External"/><Relationship Id="rId47" Type="http://schemas.openxmlformats.org/officeDocument/2006/relationships/hyperlink" Target="http://en.wikipedia.org/wiki/Public_university" TargetMode="External"/><Relationship Id="rId89" Type="http://schemas.openxmlformats.org/officeDocument/2006/relationships/hyperlink" Target="http://en.wikipedia.org/wiki/Framingham_State_University" TargetMode="External"/><Relationship Id="rId112" Type="http://schemas.openxmlformats.org/officeDocument/2006/relationships/hyperlink" Target="http://en.wikipedia.org/wiki/Carnegie_Classification_of_Institutions_of_Higher_Education" TargetMode="External"/><Relationship Id="rId154" Type="http://schemas.openxmlformats.org/officeDocument/2006/relationships/hyperlink" Target="http://en.wikipedia.org/wiki/Weston,_Massachusetts" TargetMode="External"/><Relationship Id="rId361" Type="http://schemas.openxmlformats.org/officeDocument/2006/relationships/hyperlink" Target="http://en.wikipedia.org/wiki/University_of_New_Hampshire_at_Manchester" TargetMode="External"/><Relationship Id="rId557" Type="http://schemas.openxmlformats.org/officeDocument/2006/relationships/hyperlink" Target="https://en.wikipedia.org/wiki/Ramapo_College" TargetMode="External"/><Relationship Id="rId599" Type="http://schemas.openxmlformats.org/officeDocument/2006/relationships/hyperlink" Target="https://en.wikipedia.org/wiki/List_of_colleges_and_universities_in_New_Jersey" TargetMode="External"/><Relationship Id="rId764" Type="http://schemas.openxmlformats.org/officeDocument/2006/relationships/hyperlink" Target="https://en.wikipedia.org/wiki/Mansfield_University_of_Pennsylvania" TargetMode="External"/><Relationship Id="rId196" Type="http://schemas.openxmlformats.org/officeDocument/2006/relationships/hyperlink" Target="http://en.wikipedia.org/wiki/Carnegie_Classification_of_Institutions_of_Higher_Education" TargetMode="External"/><Relationship Id="rId417" Type="http://schemas.openxmlformats.org/officeDocument/2006/relationships/hyperlink" Target="http://en.wikipedia.org/wiki/University_of_Vermont" TargetMode="External"/><Relationship Id="rId459" Type="http://schemas.openxmlformats.org/officeDocument/2006/relationships/hyperlink" Target="http://en.wikipedia.org/wiki/Elmira_College" TargetMode="External"/><Relationship Id="rId624" Type="http://schemas.openxmlformats.org/officeDocument/2006/relationships/hyperlink" Target="https://en.wikipedia.org/wiki/Catholic" TargetMode="External"/><Relationship Id="rId666" Type="http://schemas.openxmlformats.org/officeDocument/2006/relationships/hyperlink" Target="https://en.wikipedia.org/wiki/Lafayette_College" TargetMode="External"/><Relationship Id="rId16" Type="http://schemas.openxmlformats.org/officeDocument/2006/relationships/hyperlink" Target="http://en.wikipedia.org/wiki/Carnegie_Classification_of_Institutions_of_Higher_Education" TargetMode="External"/><Relationship Id="rId221" Type="http://schemas.openxmlformats.org/officeDocument/2006/relationships/hyperlink" Target="http://en.wikipedia.org/wiki/Williams_College" TargetMode="External"/><Relationship Id="rId263" Type="http://schemas.openxmlformats.org/officeDocument/2006/relationships/hyperlink" Target="https://webadvisor.sacredheart.edu/WebAdvisor/WebAdvisor?TOKENIDX=7638014473&amp;type=M&amp;constituency=WBAP&amp;pid=CORE-WBAP" TargetMode="External"/><Relationship Id="rId319" Type="http://schemas.openxmlformats.org/officeDocument/2006/relationships/hyperlink" Target="http://en.wikipedia.org/wiki/Hanover,_New_Hampshire" TargetMode="External"/><Relationship Id="rId470" Type="http://schemas.openxmlformats.org/officeDocument/2006/relationships/hyperlink" Target="http://en.wikipedia.org/wiki/Juilliard_School" TargetMode="External"/><Relationship Id="rId526" Type="http://schemas.openxmlformats.org/officeDocument/2006/relationships/hyperlink" Target="http://en.wikipedia.org/wiki/Cornell_University_College_of_Human_Ecology" TargetMode="External"/><Relationship Id="rId58" Type="http://schemas.openxmlformats.org/officeDocument/2006/relationships/hyperlink" Target="http://en.wikipedia.org/wiki/Worcester,_Massachusetts" TargetMode="External"/><Relationship Id="rId123" Type="http://schemas.openxmlformats.org/officeDocument/2006/relationships/hyperlink" Target="http://en.wikipedia.org/wiki/Public_university" TargetMode="External"/><Relationship Id="rId330" Type="http://schemas.openxmlformats.org/officeDocument/2006/relationships/hyperlink" Target="http://en.wikipedia.org/wiki/Mount_Washington_College" TargetMode="External"/><Relationship Id="rId568" Type="http://schemas.openxmlformats.org/officeDocument/2006/relationships/hyperlink" Target="https://en.wikipedia.org/wiki/Wayne,_New_Jersey" TargetMode="External"/><Relationship Id="rId733" Type="http://schemas.openxmlformats.org/officeDocument/2006/relationships/hyperlink" Target="https://en.wikipedia.org/wiki/Aston_Township,_Delaware_County,_Pennsylvania" TargetMode="External"/><Relationship Id="rId775" Type="http://schemas.openxmlformats.org/officeDocument/2006/relationships/hyperlink" Target="https://en.wikipedia.org/wiki/University_of_Delaware" TargetMode="External"/><Relationship Id="rId165" Type="http://schemas.openxmlformats.org/officeDocument/2006/relationships/hyperlink" Target="http://en.wikipedia.org/wiki/Smith_College" TargetMode="External"/><Relationship Id="rId372" Type="http://schemas.openxmlformats.org/officeDocument/2006/relationships/hyperlink" Target="http://en.wikipedia.org/wiki/Burlington,_Vermont" TargetMode="External"/><Relationship Id="rId428" Type="http://schemas.openxmlformats.org/officeDocument/2006/relationships/hyperlink" Target="http://en.wikipedia.org/wiki/Lehman_College" TargetMode="External"/><Relationship Id="rId635" Type="http://schemas.openxmlformats.org/officeDocument/2006/relationships/hyperlink" Target="https://en.wikipedia.org/wiki/Upper_Saucon_Township,_Lehigh_County,_Pennsylvania" TargetMode="External"/><Relationship Id="rId677" Type="http://schemas.openxmlformats.org/officeDocument/2006/relationships/hyperlink" Target="https://en.wikipedia.org/wiki/Bethlehem,_Pennsylvania" TargetMode="External"/><Relationship Id="rId232" Type="http://schemas.openxmlformats.org/officeDocument/2006/relationships/hyperlink" Target="http://en.wikipedia.org/wiki/Carnegie_Classification_of_Institutions_of_Higher_Education" TargetMode="External"/><Relationship Id="rId274" Type="http://schemas.openxmlformats.org/officeDocument/2006/relationships/hyperlink" Target="http://en.wikipedia.org/wiki/Carnegie_Classification_of_Institutions_of_Higher_Education" TargetMode="External"/><Relationship Id="rId481" Type="http://schemas.openxmlformats.org/officeDocument/2006/relationships/hyperlink" Target="http://en.wikipedia.org/wiki/Medaille_College" TargetMode="External"/><Relationship Id="rId702" Type="http://schemas.openxmlformats.org/officeDocument/2006/relationships/hyperlink" Target="https://en.wikipedia.org/wiki/Washington,_Pennsylvania" TargetMode="External"/><Relationship Id="rId27" Type="http://schemas.openxmlformats.org/officeDocument/2006/relationships/hyperlink" Target="http://en.wikipedia.org/wiki/Non-profit" TargetMode="External"/><Relationship Id="rId69" Type="http://schemas.openxmlformats.org/officeDocument/2006/relationships/hyperlink" Target="http://en.wikipedia.org/wiki/Emerson_College" TargetMode="External"/><Relationship Id="rId134" Type="http://schemas.openxmlformats.org/officeDocument/2006/relationships/hyperlink" Target="http://en.wikipedia.org/wiki/South_Hadley,_Massachusetts" TargetMode="External"/><Relationship Id="rId537" Type="http://schemas.openxmlformats.org/officeDocument/2006/relationships/hyperlink" Target="http://en.wikipedia.org/wiki/Buffalo_State_College" TargetMode="External"/><Relationship Id="rId579" Type="http://schemas.openxmlformats.org/officeDocument/2006/relationships/hyperlink" Target="https://en.wikipedia.org/wiki/Drew_University" TargetMode="External"/><Relationship Id="rId744" Type="http://schemas.openxmlformats.org/officeDocument/2006/relationships/hyperlink" Target="https://en.wikipedia.org/wiki/Scranton,_Pennsylvania" TargetMode="External"/><Relationship Id="rId786" Type="http://schemas.openxmlformats.org/officeDocument/2006/relationships/hyperlink" Target="https://en.wikipedia.org/wiki/Pittsburgh" TargetMode="External"/><Relationship Id="rId80" Type="http://schemas.openxmlformats.org/officeDocument/2006/relationships/hyperlink" Target="http://en.wikipedia.org/wiki/Carnegie_Classification_of_Institutions_of_Higher_Education" TargetMode="External"/><Relationship Id="rId176" Type="http://schemas.openxmlformats.org/officeDocument/2006/relationships/hyperlink" Target="http://en.wikipedia.org/wiki/Carnegie_Classification_of_Institutions_of_Higher_Education" TargetMode="External"/><Relationship Id="rId341" Type="http://schemas.openxmlformats.org/officeDocument/2006/relationships/hyperlink" Target="http://en.wikipedia.org/wiki/Roman_Catholic_Church" TargetMode="External"/><Relationship Id="rId383" Type="http://schemas.openxmlformats.org/officeDocument/2006/relationships/hyperlink" Target="http://en.wikipedia.org/wiki/Carnegie_Classification_of_Institutions_of_Higher_Education" TargetMode="External"/><Relationship Id="rId439" Type="http://schemas.openxmlformats.org/officeDocument/2006/relationships/hyperlink" Target="http://en.wikipedia.org/wiki/Alfred_University" TargetMode="External"/><Relationship Id="rId590" Type="http://schemas.openxmlformats.org/officeDocument/2006/relationships/hyperlink" Target="https://en.wikipedia.org/wiki/Saint_Peter%27s_University" TargetMode="External"/><Relationship Id="rId604" Type="http://schemas.openxmlformats.org/officeDocument/2006/relationships/hyperlink" Target="https://en.wikipedia.org/wiki/Albright_College" TargetMode="External"/><Relationship Id="rId646" Type="http://schemas.openxmlformats.org/officeDocument/2006/relationships/hyperlink" Target="https://en.wikipedia.org/wiki/Gettysburg_College" TargetMode="External"/><Relationship Id="rId201" Type="http://schemas.openxmlformats.org/officeDocument/2006/relationships/hyperlink" Target="http://en.wikipedia.org/wiki/Wellesley_College" TargetMode="External"/><Relationship Id="rId243" Type="http://schemas.openxmlformats.org/officeDocument/2006/relationships/hyperlink" Target="http://en.wikipedia.org/wiki/Naval_War_College" TargetMode="External"/><Relationship Id="rId285" Type="http://schemas.openxmlformats.org/officeDocument/2006/relationships/hyperlink" Target="http://en.wikipedia.org/wiki/Augusta,_Maine" TargetMode="External"/><Relationship Id="rId450" Type="http://schemas.openxmlformats.org/officeDocument/2006/relationships/hyperlink" Target="http://en.wikipedia.org/wiki/Columbia_University" TargetMode="External"/><Relationship Id="rId506" Type="http://schemas.openxmlformats.org/officeDocument/2006/relationships/hyperlink" Target="http://en.wikipedia.org/wiki/Syracuse_University" TargetMode="External"/><Relationship Id="rId688" Type="http://schemas.openxmlformats.org/officeDocument/2006/relationships/hyperlink" Target="https://en.wikipedia.org/wiki/Lower_Merion_Township,_Montgomery_County,_Pennsylvania" TargetMode="External"/><Relationship Id="rId38" Type="http://schemas.openxmlformats.org/officeDocument/2006/relationships/hyperlink" Target="http://en.wikipedia.org/wiki/Boston" TargetMode="External"/><Relationship Id="rId103" Type="http://schemas.openxmlformats.org/officeDocument/2006/relationships/hyperlink" Target="http://en.wikipedia.org/wiki/Non-profit" TargetMode="External"/><Relationship Id="rId310" Type="http://schemas.openxmlformats.org/officeDocument/2006/relationships/hyperlink" Target="http://en.wikipedia.org/wiki/Carnegie_Classification_of_Institutions_of_Higher_Education" TargetMode="External"/><Relationship Id="rId492" Type="http://schemas.openxmlformats.org/officeDocument/2006/relationships/hyperlink" Target="http://en.wikipedia.org/wiki/Rensselaer_Polytechnic_Institute" TargetMode="External"/><Relationship Id="rId548" Type="http://schemas.openxmlformats.org/officeDocument/2006/relationships/hyperlink" Target="http://en.wikipedia.org/wiki/State_University_of_New_York_at_Potsdam" TargetMode="External"/><Relationship Id="rId713" Type="http://schemas.openxmlformats.org/officeDocument/2006/relationships/hyperlink" Target="https://en.wikipedia.org/wiki/Pittsburgh" TargetMode="External"/><Relationship Id="rId755" Type="http://schemas.openxmlformats.org/officeDocument/2006/relationships/hyperlink" Target="https://en.wikipedia.org/wiki/Bloomsburg_University_of_Pennsylvania" TargetMode="External"/><Relationship Id="rId91" Type="http://schemas.openxmlformats.org/officeDocument/2006/relationships/hyperlink" Target="http://en.wikipedia.org/wiki/Public_university" TargetMode="External"/><Relationship Id="rId145" Type="http://schemas.openxmlformats.org/officeDocument/2006/relationships/hyperlink" Target="http://en.wikipedia.org/wiki/Northeastern_University" TargetMode="External"/><Relationship Id="rId187" Type="http://schemas.openxmlformats.org/officeDocument/2006/relationships/hyperlink" Target="http://en.wikipedia.org/wiki/Public_university" TargetMode="External"/><Relationship Id="rId352" Type="http://schemas.openxmlformats.org/officeDocument/2006/relationships/hyperlink" Target="http://en.wikipedia.org/wiki/Roman_Catholic_Church" TargetMode="External"/><Relationship Id="rId394" Type="http://schemas.openxmlformats.org/officeDocument/2006/relationships/hyperlink" Target="http://en.wikipedia.org/wiki/Lyndon_State_College" TargetMode="External"/><Relationship Id="rId408" Type="http://schemas.openxmlformats.org/officeDocument/2006/relationships/hyperlink" Target="http://en.wikipedia.org/wiki/Colchester,_Vermont" TargetMode="External"/><Relationship Id="rId615" Type="http://schemas.openxmlformats.org/officeDocument/2006/relationships/hyperlink" Target="https://en.wikipedia.org/wiki/East_Buffalo_Township,_Union_County,_Pennsylvania" TargetMode="External"/><Relationship Id="rId212" Type="http://schemas.openxmlformats.org/officeDocument/2006/relationships/hyperlink" Target="http://en.wikipedia.org/wiki/Carnegie_Classification_of_Institutions_of_Higher_Education" TargetMode="External"/><Relationship Id="rId254" Type="http://schemas.openxmlformats.org/officeDocument/2006/relationships/hyperlink" Target="http://en.wikipedia.org/wiki/Roger_Williams_University" TargetMode="External"/><Relationship Id="rId657" Type="http://schemas.openxmlformats.org/officeDocument/2006/relationships/hyperlink" Target="https://en.wikipedia.org/wiki/Haverford_Township,_Delaware_County,_Pennsylvania" TargetMode="External"/><Relationship Id="rId699" Type="http://schemas.openxmlformats.org/officeDocument/2006/relationships/hyperlink" Target="https://en.wikipedia.org/wiki/Ursinus_College" TargetMode="External"/><Relationship Id="rId49" Type="http://schemas.openxmlformats.org/officeDocument/2006/relationships/hyperlink" Target="http://en.wikipedia.org/wiki/Cambridge_College" TargetMode="External"/><Relationship Id="rId114" Type="http://schemas.openxmlformats.org/officeDocument/2006/relationships/hyperlink" Target="http://en.wikipedia.org/wiki/North_Adams,_Massachusetts" TargetMode="External"/><Relationship Id="rId296" Type="http://schemas.openxmlformats.org/officeDocument/2006/relationships/hyperlink" Target="http://en.wikipedia.org/wiki/University_of_Maine_at_Presque_Isle" TargetMode="External"/><Relationship Id="rId461" Type="http://schemas.openxmlformats.org/officeDocument/2006/relationships/hyperlink" Target="http://en.wikipedia.org/wiki/Fordham_University" TargetMode="External"/><Relationship Id="rId517" Type="http://schemas.openxmlformats.org/officeDocument/2006/relationships/hyperlink" Target="http://en.wikipedia.org/wiki/Binghamton_University" TargetMode="External"/><Relationship Id="rId559" Type="http://schemas.openxmlformats.org/officeDocument/2006/relationships/hyperlink" Target="https://en.wikipedia.org/wiki/Stockton_University" TargetMode="External"/><Relationship Id="rId724" Type="http://schemas.openxmlformats.org/officeDocument/2006/relationships/hyperlink" Target="https://en.wikipedia.org/wiki/La_Salle_University" TargetMode="External"/><Relationship Id="rId766" Type="http://schemas.openxmlformats.org/officeDocument/2006/relationships/hyperlink" Target="https://en.wikipedia.org/wiki/Shippensburg_University_of_Pennsylvania" TargetMode="External"/><Relationship Id="rId60" Type="http://schemas.openxmlformats.org/officeDocument/2006/relationships/hyperlink" Target="http://en.wikipedia.org/wiki/Carnegie_Classification_of_Institutions_of_Higher_Education" TargetMode="External"/><Relationship Id="rId156" Type="http://schemas.openxmlformats.org/officeDocument/2006/relationships/hyperlink" Target="http://en.wikipedia.org/wiki/Carnegie_Classification_of_Institutions_of_Higher_Education" TargetMode="External"/><Relationship Id="rId198" Type="http://schemas.openxmlformats.org/officeDocument/2006/relationships/hyperlink" Target="http://en.wikipedia.org/wiki/Lowell,_Massachusetts" TargetMode="External"/><Relationship Id="rId321" Type="http://schemas.openxmlformats.org/officeDocument/2006/relationships/hyperlink" Target="http://en.wikipedia.org/wiki/Franklin_Pierce_University" TargetMode="External"/><Relationship Id="rId363" Type="http://schemas.openxmlformats.org/officeDocument/2006/relationships/hyperlink" Target="http://en.wikipedia.org/wiki/Carnegie_Classification_of_Institutions_of_Higher_Education" TargetMode="External"/><Relationship Id="rId419" Type="http://schemas.openxmlformats.org/officeDocument/2006/relationships/hyperlink" Target="http://en.wikipedia.org/wiki/Carnegie_Classification_of_Institutions_of_Higher_Education" TargetMode="External"/><Relationship Id="rId570" Type="http://schemas.openxmlformats.org/officeDocument/2006/relationships/hyperlink" Target="https://en.wikipedia.org/wiki/Bloomfield,_New_Jersey" TargetMode="External"/><Relationship Id="rId626" Type="http://schemas.openxmlformats.org/officeDocument/2006/relationships/hyperlink" Target="https://en.wikipedia.org/wiki/Allentown,_Pennsylvania" TargetMode="External"/><Relationship Id="rId223" Type="http://schemas.openxmlformats.org/officeDocument/2006/relationships/hyperlink" Target="http://en.wikipedia.org/wiki/Non-profit" TargetMode="External"/><Relationship Id="rId430" Type="http://schemas.openxmlformats.org/officeDocument/2006/relationships/hyperlink" Target="http://en.wikipedia.org/wiki/New_York_City_College_of_Technology" TargetMode="External"/><Relationship Id="rId668" Type="http://schemas.openxmlformats.org/officeDocument/2006/relationships/hyperlink" Target="https://en.wikipedia.org/wiki/Lebanon_Valley_College" TargetMode="External"/><Relationship Id="rId18" Type="http://schemas.openxmlformats.org/officeDocument/2006/relationships/hyperlink" Target="http://en.wikipedia.org/wiki/Great_Barrington,_Massachusetts" TargetMode="External"/><Relationship Id="rId265" Type="http://schemas.openxmlformats.org/officeDocument/2006/relationships/hyperlink" Target="http://en.wikipedia.org/wiki/Colby_College" TargetMode="External"/><Relationship Id="rId472" Type="http://schemas.openxmlformats.org/officeDocument/2006/relationships/hyperlink" Target="http://en.wikipedia.org/wiki/The_King%27s_College_%28New_York%29" TargetMode="External"/><Relationship Id="rId528" Type="http://schemas.openxmlformats.org/officeDocument/2006/relationships/hyperlink" Target="http://en.wikipedia.org/wiki/Cornell_University_School_of_Industrial_and_Labor_Relations" TargetMode="External"/><Relationship Id="rId735" Type="http://schemas.openxmlformats.org/officeDocument/2006/relationships/hyperlink" Target="https://en.wikipedia.org/wiki/Philadelphia" TargetMode="External"/><Relationship Id="rId125" Type="http://schemas.openxmlformats.org/officeDocument/2006/relationships/hyperlink" Target="http://en.wikipedia.org/wiki/Merrimack_College" TargetMode="External"/><Relationship Id="rId167" Type="http://schemas.openxmlformats.org/officeDocument/2006/relationships/hyperlink" Target="http://en.wikipedia.org/wiki/Non-profit" TargetMode="External"/><Relationship Id="rId332" Type="http://schemas.openxmlformats.org/officeDocument/2006/relationships/hyperlink" Target="http://en.wikipedia.org/wiki/For-profit_school" TargetMode="External"/><Relationship Id="rId374" Type="http://schemas.openxmlformats.org/officeDocument/2006/relationships/hyperlink" Target="http://en.wikipedia.org/wiki/Castleton_State_College" TargetMode="External"/><Relationship Id="rId581" Type="http://schemas.openxmlformats.org/officeDocument/2006/relationships/hyperlink" Target="https://en.wikipedia.org/wiki/Fairleigh_Dickinson_University" TargetMode="External"/><Relationship Id="rId777" Type="http://schemas.openxmlformats.org/officeDocument/2006/relationships/hyperlink" Target="https://en.wikipedia.org/wiki/Newark,_Delaware" TargetMode="External"/><Relationship Id="rId71" Type="http://schemas.openxmlformats.org/officeDocument/2006/relationships/hyperlink" Target="http://en.wikipedia.org/wiki/Non-profit" TargetMode="External"/><Relationship Id="rId234" Type="http://schemas.openxmlformats.org/officeDocument/2006/relationships/hyperlink" Target="http://en.wikipedia.org/wiki/Brown_University" TargetMode="External"/><Relationship Id="rId637" Type="http://schemas.openxmlformats.org/officeDocument/2006/relationships/hyperlink" Target="https://en.wikipedia.org/wiki/Carlisle,_Pennsylvania" TargetMode="External"/><Relationship Id="rId679" Type="http://schemas.openxmlformats.org/officeDocument/2006/relationships/hyperlink" Target="https://en.wikipedia.org/wiki/Mount_Aloysius_College" TargetMode="External"/><Relationship Id="rId2" Type="http://schemas.openxmlformats.org/officeDocument/2006/relationships/hyperlink" Target="http://en.wikipedia.org/wiki/Springfield,_Massachusetts" TargetMode="External"/><Relationship Id="rId29" Type="http://schemas.openxmlformats.org/officeDocument/2006/relationships/hyperlink" Target="http://en.wikipedia.org/wiki/Bentley_University" TargetMode="External"/><Relationship Id="rId276" Type="http://schemas.openxmlformats.org/officeDocument/2006/relationships/hyperlink" Target="http://en.wikipedia.org/wiki/Waterville,_Maine" TargetMode="External"/><Relationship Id="rId441" Type="http://schemas.openxmlformats.org/officeDocument/2006/relationships/hyperlink" Target="http://en.wikipedia.org/wiki/Barnard_College" TargetMode="External"/><Relationship Id="rId483" Type="http://schemas.openxmlformats.org/officeDocument/2006/relationships/hyperlink" Target="http://en.wikipedia.org/wiki/Metropolitan_College_of_New_York" TargetMode="External"/><Relationship Id="rId539" Type="http://schemas.openxmlformats.org/officeDocument/2006/relationships/hyperlink" Target="http://en.wikipedia.org/wiki/State_University_of_New_York_at_Brockport" TargetMode="External"/><Relationship Id="rId690" Type="http://schemas.openxmlformats.org/officeDocument/2006/relationships/hyperlink" Target="https://en.wikipedia.org/wiki/Unity_Township,_Westmoreland_County,_Pennsylvania" TargetMode="External"/><Relationship Id="rId704" Type="http://schemas.openxmlformats.org/officeDocument/2006/relationships/hyperlink" Target="https://en.wikipedia.org/wiki/New_Wilmington,_Pennsylvania" TargetMode="External"/><Relationship Id="rId746" Type="http://schemas.openxmlformats.org/officeDocument/2006/relationships/hyperlink" Target="https://en.wikipedia.org/wiki/Philadelphia" TargetMode="External"/><Relationship Id="rId40" Type="http://schemas.openxmlformats.org/officeDocument/2006/relationships/hyperlink" Target="http://en.wikipedia.org/wiki/Carnegie_Classification_of_Institutions_of_Higher_Education" TargetMode="External"/><Relationship Id="rId136" Type="http://schemas.openxmlformats.org/officeDocument/2006/relationships/hyperlink" Target="http://en.wikipedia.org/wiki/Carnegie_Classification_of_Institutions_of_Higher_Education" TargetMode="External"/><Relationship Id="rId178" Type="http://schemas.openxmlformats.org/officeDocument/2006/relationships/hyperlink" Target="http://en.wikipedia.org/wiki/Boston" TargetMode="External"/><Relationship Id="rId301" Type="http://schemas.openxmlformats.org/officeDocument/2006/relationships/hyperlink" Target="http://en.wikipedia.org/wiki/University_of_Southern_Maine" TargetMode="External"/><Relationship Id="rId343" Type="http://schemas.openxmlformats.org/officeDocument/2006/relationships/hyperlink" Target="http://en.wikipedia.org/wiki/Saint_Anselm_College" TargetMode="External"/><Relationship Id="rId550" Type="http://schemas.openxmlformats.org/officeDocument/2006/relationships/hyperlink" Target="https://en.wikipedia.org/wiki/Kean_University" TargetMode="External"/><Relationship Id="rId788" Type="http://schemas.openxmlformats.org/officeDocument/2006/relationships/hyperlink" Target="https://en.wikipedia.org/wiki/Philadelphia" TargetMode="External"/><Relationship Id="rId82" Type="http://schemas.openxmlformats.org/officeDocument/2006/relationships/hyperlink" Target="http://en.wikipedia.org/wiki/Boston" TargetMode="External"/><Relationship Id="rId203" Type="http://schemas.openxmlformats.org/officeDocument/2006/relationships/hyperlink" Target="http://en.wikipedia.org/wiki/Non-profit" TargetMode="External"/><Relationship Id="rId385" Type="http://schemas.openxmlformats.org/officeDocument/2006/relationships/hyperlink" Target="http://en.wikipedia.org/wiki/Plainfield,_Vermont" TargetMode="External"/><Relationship Id="rId592" Type="http://schemas.openxmlformats.org/officeDocument/2006/relationships/hyperlink" Target="https://en.wikipedia.org/wiki/Seton_Hall_University" TargetMode="External"/><Relationship Id="rId606" Type="http://schemas.openxmlformats.org/officeDocument/2006/relationships/hyperlink" Target="https://en.wikipedia.org/wiki/United_Methodist_Church" TargetMode="External"/><Relationship Id="rId648" Type="http://schemas.openxmlformats.org/officeDocument/2006/relationships/hyperlink" Target="https://en.wikipedia.org/wiki/Evangelical_Lutheran_Church_in_America" TargetMode="External"/><Relationship Id="rId245" Type="http://schemas.openxmlformats.org/officeDocument/2006/relationships/hyperlink" Target="http://en.wikipedia.org/wiki/Staff_college" TargetMode="External"/><Relationship Id="rId287" Type="http://schemas.openxmlformats.org/officeDocument/2006/relationships/hyperlink" Target="http://en.wikipedia.org/wiki/University_of_Maine_at_Farmington" TargetMode="External"/><Relationship Id="rId410" Type="http://schemas.openxmlformats.org/officeDocument/2006/relationships/hyperlink" Target="http://en.wikipedia.org/wiki/Carnegie_Classification_of_Institutions_of_Higher_Education" TargetMode="External"/><Relationship Id="rId452" Type="http://schemas.openxmlformats.org/officeDocument/2006/relationships/hyperlink" Target="http://en.wikipedia.org/wiki/Cooper_Union" TargetMode="External"/><Relationship Id="rId494" Type="http://schemas.openxmlformats.org/officeDocument/2006/relationships/hyperlink" Target="http://en.wikipedia.org/wiki/Rochester_Institute_of_Technology" TargetMode="External"/><Relationship Id="rId508" Type="http://schemas.openxmlformats.org/officeDocument/2006/relationships/hyperlink" Target="http://en.wikipedia.org/wiki/University_of_Rochester" TargetMode="External"/><Relationship Id="rId715" Type="http://schemas.openxmlformats.org/officeDocument/2006/relationships/hyperlink" Target="https://en.wikipedia.org/wiki/Eastern_University_%28United_States%29" TargetMode="External"/><Relationship Id="rId105" Type="http://schemas.openxmlformats.org/officeDocument/2006/relationships/hyperlink" Target="http://en.wikipedia.org/wiki/Lasell_College" TargetMode="External"/><Relationship Id="rId147" Type="http://schemas.openxmlformats.org/officeDocument/2006/relationships/hyperlink" Target="http://en.wikipedia.org/wiki/Non-profit" TargetMode="External"/><Relationship Id="rId312" Type="http://schemas.openxmlformats.org/officeDocument/2006/relationships/hyperlink" Target="http://en.wikipedia.org/wiki/New_London,_New_Hampshire" TargetMode="External"/><Relationship Id="rId354" Type="http://schemas.openxmlformats.org/officeDocument/2006/relationships/hyperlink" Target="http://en.wikipedia.org/wiki/Thomas_More_College_of_Liberal_Arts" TargetMode="External"/><Relationship Id="rId757" Type="http://schemas.openxmlformats.org/officeDocument/2006/relationships/hyperlink" Target="https://en.wikipedia.org/wiki/Cheyney_University_of_Pennsylvania" TargetMode="External"/><Relationship Id="rId51" Type="http://schemas.openxmlformats.org/officeDocument/2006/relationships/hyperlink" Target="http://en.wikipedia.org/wiki/Non-profit" TargetMode="External"/><Relationship Id="rId93" Type="http://schemas.openxmlformats.org/officeDocument/2006/relationships/hyperlink" Target="http://en.wikipedia.org/wiki/Gordon_College_%28Massachusetts%29" TargetMode="External"/><Relationship Id="rId189" Type="http://schemas.openxmlformats.org/officeDocument/2006/relationships/hyperlink" Target="http://en.wikipedia.org/wiki/University_of_Massachusetts_Boston" TargetMode="External"/><Relationship Id="rId396" Type="http://schemas.openxmlformats.org/officeDocument/2006/relationships/hyperlink" Target="http://en.wikipedia.org/wiki/Carnegie_Classification_of_Institutions_of_Higher_Education" TargetMode="External"/><Relationship Id="rId561" Type="http://schemas.openxmlformats.org/officeDocument/2006/relationships/hyperlink" Target="https://en.wikipedia.org/wiki/Rowan_University" TargetMode="External"/><Relationship Id="rId617" Type="http://schemas.openxmlformats.org/officeDocument/2006/relationships/hyperlink" Target="https://en.wikipedia.org/wiki/Radnor_Township,_Delaware_County,_Pennsylvania" TargetMode="External"/><Relationship Id="rId659" Type="http://schemas.openxmlformats.org/officeDocument/2006/relationships/hyperlink" Target="https://en.wikipedia.org/wiki/Huntingdon,_Pennsylvania" TargetMode="External"/><Relationship Id="rId214" Type="http://schemas.openxmlformats.org/officeDocument/2006/relationships/hyperlink" Target="http://en.wikipedia.org/wiki/Norton,_Massachusetts" TargetMode="External"/><Relationship Id="rId256" Type="http://schemas.openxmlformats.org/officeDocument/2006/relationships/hyperlink" Target="http://en.wikipedia.org/wiki/Carnegie_Classification_of_Institutions_of_Higher_Education" TargetMode="External"/><Relationship Id="rId298" Type="http://schemas.openxmlformats.org/officeDocument/2006/relationships/hyperlink" Target="http://en.wikipedia.org/wiki/Liberal_arts_colleges_in_the_United_States" TargetMode="External"/><Relationship Id="rId421" Type="http://schemas.openxmlformats.org/officeDocument/2006/relationships/hyperlink" Target="https://webservices.vsc.edu/WebServices/WebServices?TOKENIDX=1729101346&amp;SS=2&amp;APP=ST&amp;CONSTITUENCY=WBAP" TargetMode="External"/><Relationship Id="rId463" Type="http://schemas.openxmlformats.org/officeDocument/2006/relationships/hyperlink" Target="http://en.wikipedia.org/wiki/Hartwick_College" TargetMode="External"/><Relationship Id="rId519" Type="http://schemas.openxmlformats.org/officeDocument/2006/relationships/hyperlink" Target="http://en.wikipedia.org/wiki/University_at_Albany,_State_University_of_New_York" TargetMode="External"/><Relationship Id="rId670" Type="http://schemas.openxmlformats.org/officeDocument/2006/relationships/hyperlink" Target="https://en.wikipedia.org/wiki/Lycoming_College" TargetMode="External"/><Relationship Id="rId116" Type="http://schemas.openxmlformats.org/officeDocument/2006/relationships/hyperlink" Target="http://en.wikipedia.org/wiki/Carnegie_Classification_of_Institutions_of_Higher_Education" TargetMode="External"/><Relationship Id="rId158" Type="http://schemas.openxmlformats.org/officeDocument/2006/relationships/hyperlink" Target="http://en.wikipedia.org/wiki/Salem,_Massachusetts" TargetMode="External"/><Relationship Id="rId323" Type="http://schemas.openxmlformats.org/officeDocument/2006/relationships/hyperlink" Target="http://en.wikipedia.org/wiki/Carnegie_Classification_of_Institutions_of_Higher_Education" TargetMode="External"/><Relationship Id="rId530" Type="http://schemas.openxmlformats.org/officeDocument/2006/relationships/hyperlink" Target="http://en.wikipedia.org/wiki/State_University_of_New_York_at_Canton" TargetMode="External"/><Relationship Id="rId726" Type="http://schemas.openxmlformats.org/officeDocument/2006/relationships/hyperlink" Target="https://en.wikipedia.org/wiki/Lehigh_University" TargetMode="External"/><Relationship Id="rId768" Type="http://schemas.openxmlformats.org/officeDocument/2006/relationships/hyperlink" Target="https://en.wikipedia.org/wiki/West_Chester_University_of_Pennsylvania" TargetMode="External"/><Relationship Id="rId20" Type="http://schemas.openxmlformats.org/officeDocument/2006/relationships/hyperlink" Target="http://en.wikipedia.org/wiki/Carnegie_Classification_of_Institutions_of_Higher_Education" TargetMode="External"/><Relationship Id="rId62" Type="http://schemas.openxmlformats.org/officeDocument/2006/relationships/hyperlink" Target="http://en.wikipedia.org/wiki/Quincy,_Massachusetts" TargetMode="External"/><Relationship Id="rId365" Type="http://schemas.openxmlformats.org/officeDocument/2006/relationships/hyperlink" Target="http://www2.mcdaniel.edu/Bus_Econ/clayco/4daymcd/ivy/FourDayWeeksintheIvyLeague.pdf" TargetMode="External"/><Relationship Id="rId572" Type="http://schemas.openxmlformats.org/officeDocument/2006/relationships/hyperlink" Target="https://en.wikipedia.org/wiki/Caldwell_University" TargetMode="External"/><Relationship Id="rId628" Type="http://schemas.openxmlformats.org/officeDocument/2006/relationships/hyperlink" Target="https://en.wikipedia.org/wiki/Summerdale,_Pennsylvania" TargetMode="External"/><Relationship Id="rId225" Type="http://schemas.openxmlformats.org/officeDocument/2006/relationships/hyperlink" Target="http://en.wikipedia.org/wiki/Worcester_Polytechnic_Institute" TargetMode="External"/><Relationship Id="rId267" Type="http://schemas.openxmlformats.org/officeDocument/2006/relationships/hyperlink" Target="http://en.wikipedia.org/wiki/Liberal_arts_colleges_in_the_United_States" TargetMode="External"/><Relationship Id="rId432" Type="http://schemas.openxmlformats.org/officeDocument/2006/relationships/hyperlink" Target="http://en.wikipedia.org/wiki/Queens_College,_New_York" TargetMode="External"/><Relationship Id="rId474" Type="http://schemas.openxmlformats.org/officeDocument/2006/relationships/hyperlink" Target="http://en.wikipedia.org/wiki/Laboratory_Institute_of_Merchandising" TargetMode="External"/><Relationship Id="rId127" Type="http://schemas.openxmlformats.org/officeDocument/2006/relationships/hyperlink" Target="http://en.wikipedia.org/wiki/Non-profit" TargetMode="External"/><Relationship Id="rId681" Type="http://schemas.openxmlformats.org/officeDocument/2006/relationships/hyperlink" Target="https://en.wikipedia.org/wiki/Muhlenberg_College" TargetMode="External"/><Relationship Id="rId737" Type="http://schemas.openxmlformats.org/officeDocument/2006/relationships/hyperlink" Target="https://en.wikipedia.org/wiki/Philadelphia" TargetMode="External"/><Relationship Id="rId779" Type="http://schemas.openxmlformats.org/officeDocument/2006/relationships/hyperlink" Target="https://en.wikipedia.org/wiki/Reading,_Pennsylvania" TargetMode="External"/><Relationship Id="rId31" Type="http://schemas.openxmlformats.org/officeDocument/2006/relationships/hyperlink" Target="http://en.wikipedia.org/wiki/Non-profit" TargetMode="External"/><Relationship Id="rId73" Type="http://schemas.openxmlformats.org/officeDocument/2006/relationships/hyperlink" Target="http://en.wikipedia.org/wiki/Emmanuel_College_%28Massachusetts%29" TargetMode="External"/><Relationship Id="rId169" Type="http://schemas.openxmlformats.org/officeDocument/2006/relationships/hyperlink" Target="http://en.wikipedia.org/wiki/Springfield_College" TargetMode="External"/><Relationship Id="rId334" Type="http://schemas.openxmlformats.org/officeDocument/2006/relationships/hyperlink" Target="http://en.wikipedia.org/wiki/New_England_College" TargetMode="External"/><Relationship Id="rId376" Type="http://schemas.openxmlformats.org/officeDocument/2006/relationships/hyperlink" Target="http://en.wikipedia.org/wiki/Carnegie_Classification_of_Institutions_of_Higher_Education" TargetMode="External"/><Relationship Id="rId541" Type="http://schemas.openxmlformats.org/officeDocument/2006/relationships/hyperlink" Target="http://en.wikipedia.org/wiki/State_University_of_New_York_at_Fredonia" TargetMode="External"/><Relationship Id="rId583" Type="http://schemas.openxmlformats.org/officeDocument/2006/relationships/hyperlink" Target="https://en.wikipedia.org/wiki/Georgian_Court_University" TargetMode="External"/><Relationship Id="rId639" Type="http://schemas.openxmlformats.org/officeDocument/2006/relationships/hyperlink" Target="https://en.wikipedia.org/wiki/Elizabethtown,_Pennsylvania" TargetMode="External"/><Relationship Id="rId4" Type="http://schemas.openxmlformats.org/officeDocument/2006/relationships/hyperlink" Target="http://en.wikipedia.org/wiki/Carnegie_Classification_of_Institutions_of_Higher_Education" TargetMode="External"/><Relationship Id="rId180" Type="http://schemas.openxmlformats.org/officeDocument/2006/relationships/hyperlink" Target="http://en.wikipedia.org/wiki/Research_university" TargetMode="External"/><Relationship Id="rId236" Type="http://schemas.openxmlformats.org/officeDocument/2006/relationships/hyperlink" Target="http://en.wikipedia.org/wiki/Carnegie_Classification_of_Institutions_of_Higher_Education" TargetMode="External"/><Relationship Id="rId278" Type="http://schemas.openxmlformats.org/officeDocument/2006/relationships/hyperlink" Target="http://en.wikipedia.org/wiki/Unity_College_%28Maine%29" TargetMode="External"/><Relationship Id="rId401" Type="http://schemas.openxmlformats.org/officeDocument/2006/relationships/hyperlink" Target="http://en.wikipedia.org/wiki/Middlebury_College" TargetMode="External"/><Relationship Id="rId443" Type="http://schemas.openxmlformats.org/officeDocument/2006/relationships/hyperlink" Target="http://en.wikipedia.org/wiki/Canisius_College" TargetMode="External"/><Relationship Id="rId650" Type="http://schemas.openxmlformats.org/officeDocument/2006/relationships/hyperlink" Target="https://en.wikipedia.org/wiki/Grove_City,_Pennsylvania" TargetMode="External"/><Relationship Id="rId303" Type="http://schemas.openxmlformats.org/officeDocument/2006/relationships/hyperlink" Target="http://en.wikipedia.org/wiki/Lewiston,_Maine" TargetMode="External"/><Relationship Id="rId485" Type="http://schemas.openxmlformats.org/officeDocument/2006/relationships/hyperlink" Target="http://en.wikipedia.org/wiki/Mount_Saint_Mary_College" TargetMode="External"/><Relationship Id="rId692" Type="http://schemas.openxmlformats.org/officeDocument/2006/relationships/hyperlink" Target="https://en.wikipedia.org/wiki/Greensburg,_Pennsylvania" TargetMode="External"/><Relationship Id="rId706" Type="http://schemas.openxmlformats.org/officeDocument/2006/relationships/hyperlink" Target="https://en.wikipedia.org/wiki/Chambersburg,_Pennsylvania" TargetMode="External"/><Relationship Id="rId748" Type="http://schemas.openxmlformats.org/officeDocument/2006/relationships/hyperlink" Target="https://en.wikipedia.org/wiki/Philadelphia" TargetMode="External"/><Relationship Id="rId42" Type="http://schemas.openxmlformats.org/officeDocument/2006/relationships/hyperlink" Target="http://en.wikipedia.org/wiki/Waltham,_Massachusetts" TargetMode="External"/><Relationship Id="rId84" Type="http://schemas.openxmlformats.org/officeDocument/2006/relationships/hyperlink" Target="http://en.wikipedia.org/wiki/Carnegie_Classification_of_Institutions_of_Higher_Education" TargetMode="External"/><Relationship Id="rId138" Type="http://schemas.openxmlformats.org/officeDocument/2006/relationships/hyperlink" Target="http://en.wikipedia.org/wiki/Newton,_Massachusetts" TargetMode="External"/><Relationship Id="rId345" Type="http://schemas.openxmlformats.org/officeDocument/2006/relationships/hyperlink" Target="http://en.wikipedia.org/wiki/Roman_Catholic_Church" TargetMode="External"/><Relationship Id="rId387" Type="http://schemas.openxmlformats.org/officeDocument/2006/relationships/hyperlink" Target="http://en.wikipedia.org/wiki/Green_Mountain_College" TargetMode="External"/><Relationship Id="rId510" Type="http://schemas.openxmlformats.org/officeDocument/2006/relationships/hyperlink" Target="http://en.wikipedia.org/wiki/Utica_College" TargetMode="External"/><Relationship Id="rId552" Type="http://schemas.openxmlformats.org/officeDocument/2006/relationships/hyperlink" Target="https://en.wikipedia.org/wiki/Montclair,_New_Jersey" TargetMode="External"/><Relationship Id="rId594" Type="http://schemas.openxmlformats.org/officeDocument/2006/relationships/hyperlink" Target="https://en.wikipedia.org/wiki/Stevens_Institute_of_Technology" TargetMode="External"/><Relationship Id="rId608" Type="http://schemas.openxmlformats.org/officeDocument/2006/relationships/hyperlink" Target="https://en.wikipedia.org/wiki/Meadville,_Pennsylvania" TargetMode="External"/><Relationship Id="rId191" Type="http://schemas.openxmlformats.org/officeDocument/2006/relationships/hyperlink" Target="http://en.wikipedia.org/wiki/Public_university" TargetMode="External"/><Relationship Id="rId205" Type="http://schemas.openxmlformats.org/officeDocument/2006/relationships/hyperlink" Target="http://en.wikipedia.org/wiki/Western_New_England_University" TargetMode="External"/><Relationship Id="rId247" Type="http://schemas.openxmlformats.org/officeDocument/2006/relationships/hyperlink" Target="http://en.wikipedia.org/wiki/Providence_College" TargetMode="External"/><Relationship Id="rId412" Type="http://schemas.openxmlformats.org/officeDocument/2006/relationships/hyperlink" Target="http://en.wikipedia.org/wiki/Bennington,_Vermont" TargetMode="External"/><Relationship Id="rId107" Type="http://schemas.openxmlformats.org/officeDocument/2006/relationships/hyperlink" Target="http://en.wikipedia.org/wiki/Non-profit" TargetMode="External"/><Relationship Id="rId289" Type="http://schemas.openxmlformats.org/officeDocument/2006/relationships/hyperlink" Target="http://en.wikipedia.org/wiki/Carnegie_Classification_of_Institutions_of_Higher_Education" TargetMode="External"/><Relationship Id="rId454" Type="http://schemas.openxmlformats.org/officeDocument/2006/relationships/hyperlink" Target="http://en.wikipedia.org/wiki/D%27Youville_College" TargetMode="External"/><Relationship Id="rId496" Type="http://schemas.openxmlformats.org/officeDocument/2006/relationships/hyperlink" Target="http://en.wikipedia.org/wiki/Sarah_Lawrence_College" TargetMode="External"/><Relationship Id="rId661" Type="http://schemas.openxmlformats.org/officeDocument/2006/relationships/hyperlink" Target="https://en.wikipedia.org/wiki/La_Plume_Township,_Lackawanna_County,_Pennsylvania" TargetMode="External"/><Relationship Id="rId717" Type="http://schemas.openxmlformats.org/officeDocument/2006/relationships/hyperlink" Target="https://en.wikipedia.org/wiki/American_Baptist_Churches_USA" TargetMode="External"/><Relationship Id="rId759" Type="http://schemas.openxmlformats.org/officeDocument/2006/relationships/hyperlink" Target="https://en.wikipedia.org/wiki/East_Stroudsburg_University_of_Pennsylvania" TargetMode="External"/><Relationship Id="rId11" Type="http://schemas.openxmlformats.org/officeDocument/2006/relationships/hyperlink" Target="http://en.wikipedia.org/wiki/Non-profit" TargetMode="External"/><Relationship Id="rId53" Type="http://schemas.openxmlformats.org/officeDocument/2006/relationships/hyperlink" Target="http://en.wikipedia.org/wiki/Clark_University" TargetMode="External"/><Relationship Id="rId149" Type="http://schemas.openxmlformats.org/officeDocument/2006/relationships/hyperlink" Target="http://en.wikipedia.org/wiki/Pine_Manor_College" TargetMode="External"/><Relationship Id="rId314" Type="http://schemas.openxmlformats.org/officeDocument/2006/relationships/hyperlink" Target="http://en.wikipedia.org/wiki/Daniel_Webster_College" TargetMode="External"/><Relationship Id="rId356" Type="http://schemas.openxmlformats.org/officeDocument/2006/relationships/hyperlink" Target="http://en.wikipedia.org/wiki/Roman_Catholic_Church" TargetMode="External"/><Relationship Id="rId398" Type="http://schemas.openxmlformats.org/officeDocument/2006/relationships/hyperlink" Target="http://en.wikipedia.org/wiki/Marlboro,_Vermont" TargetMode="External"/><Relationship Id="rId521" Type="http://schemas.openxmlformats.org/officeDocument/2006/relationships/hyperlink" Target="http://en.wikipedia.org/wiki/Statutory_college" TargetMode="External"/><Relationship Id="rId563" Type="http://schemas.openxmlformats.org/officeDocument/2006/relationships/hyperlink" Target="https://en.wikipedia.org/wiki/The_College_of_New_Jersey" TargetMode="External"/><Relationship Id="rId619" Type="http://schemas.openxmlformats.org/officeDocument/2006/relationships/hyperlink" Target="https://en.wikipedia.org/wiki/Cairn_University" TargetMode="External"/><Relationship Id="rId770" Type="http://schemas.openxmlformats.org/officeDocument/2006/relationships/hyperlink" Target="https://en.wikipedia.org/wiki/State_College,_Pennsylvania" TargetMode="External"/><Relationship Id="rId95" Type="http://schemas.openxmlformats.org/officeDocument/2006/relationships/hyperlink" Target="http://en.wikipedia.org/wiki/Non-profit" TargetMode="External"/><Relationship Id="rId160" Type="http://schemas.openxmlformats.org/officeDocument/2006/relationships/hyperlink" Target="http://en.wikipedia.org/wiki/Carnegie_Classification_of_Institutions_of_Higher_Education" TargetMode="External"/><Relationship Id="rId216" Type="http://schemas.openxmlformats.org/officeDocument/2006/relationships/hyperlink" Target="http://en.wikipedia.org/wiki/Carnegie_Classification_of_Institutions_of_Higher_Education" TargetMode="External"/><Relationship Id="rId423" Type="http://schemas.openxmlformats.org/officeDocument/2006/relationships/hyperlink" Target="http://en.wikipedia.org/wiki/Brooklyn_College" TargetMode="External"/><Relationship Id="rId258" Type="http://schemas.openxmlformats.org/officeDocument/2006/relationships/hyperlink" Target="http://en.wikipedia.org/wiki/Newport,_Rhode_Island" TargetMode="External"/><Relationship Id="rId465" Type="http://schemas.openxmlformats.org/officeDocument/2006/relationships/hyperlink" Target="http://en.wikipedia.org/wiki/Hobart_and_William_Smith_Colleges" TargetMode="External"/><Relationship Id="rId630" Type="http://schemas.openxmlformats.org/officeDocument/2006/relationships/hyperlink" Target="https://en.wikipedia.org/wiki/Chatham_University" TargetMode="External"/><Relationship Id="rId672" Type="http://schemas.openxmlformats.org/officeDocument/2006/relationships/hyperlink" Target="https://en.wikipedia.org/wiki/Mercyhurst_University" TargetMode="External"/><Relationship Id="rId728" Type="http://schemas.openxmlformats.org/officeDocument/2006/relationships/hyperlink" Target="https://en.wikipedia.org/wiki/Marywood_University" TargetMode="External"/><Relationship Id="rId22" Type="http://schemas.openxmlformats.org/officeDocument/2006/relationships/hyperlink" Target="http://en.wikipedia.org/wiki/Longmeadow,_Massachusetts" TargetMode="External"/><Relationship Id="rId64" Type="http://schemas.openxmlformats.org/officeDocument/2006/relationships/hyperlink" Target="http://en.wikipedia.org/wiki/Carnegie_Classification_of_Institutions_of_Higher_Education" TargetMode="External"/><Relationship Id="rId118" Type="http://schemas.openxmlformats.org/officeDocument/2006/relationships/hyperlink" Target="http://en.wikipedia.org/wiki/Cambridge,_Massachusetts" TargetMode="External"/><Relationship Id="rId325" Type="http://schemas.openxmlformats.org/officeDocument/2006/relationships/hyperlink" Target="http://en.wikipedia.org/wiki/Concord,_New_Hampshire" TargetMode="External"/><Relationship Id="rId367" Type="http://schemas.openxmlformats.org/officeDocument/2006/relationships/hyperlink" Target="http://www.bowdoin.edu/ir/data/retention.shtml" TargetMode="External"/><Relationship Id="rId532" Type="http://schemas.openxmlformats.org/officeDocument/2006/relationships/hyperlink" Target="http://en.wikipedia.org/wiki/State_University_of_New_York_at_Delhi" TargetMode="External"/><Relationship Id="rId574" Type="http://schemas.openxmlformats.org/officeDocument/2006/relationships/hyperlink" Target="https://en.wikipedia.org/wiki/List_of_colleges_and_universities_in_New_Jersey" TargetMode="External"/><Relationship Id="rId171" Type="http://schemas.openxmlformats.org/officeDocument/2006/relationships/hyperlink" Target="http://en.wikipedia.org/wiki/Non-profit" TargetMode="External"/><Relationship Id="rId227" Type="http://schemas.openxmlformats.org/officeDocument/2006/relationships/hyperlink" Target="http://en.wikipedia.org/wiki/Non-profit" TargetMode="External"/><Relationship Id="rId781" Type="http://schemas.openxmlformats.org/officeDocument/2006/relationships/hyperlink" Target="https://en.wikipedia.org/wiki/Arcadia_University" TargetMode="External"/><Relationship Id="rId269" Type="http://schemas.openxmlformats.org/officeDocument/2006/relationships/hyperlink" Target="http://en.wikipedia.org/wiki/Castine,_Maine" TargetMode="External"/><Relationship Id="rId434" Type="http://schemas.openxmlformats.org/officeDocument/2006/relationships/hyperlink" Target="http://en.wikipedia.org/wiki/State_University_of_New_York_at_Stony_Brook" TargetMode="External"/><Relationship Id="rId476" Type="http://schemas.openxmlformats.org/officeDocument/2006/relationships/hyperlink" Target="http://en.wikipedia.org/wiki/Manhattan_College" TargetMode="External"/><Relationship Id="rId641" Type="http://schemas.openxmlformats.org/officeDocument/2006/relationships/hyperlink" Target="https://en.wikipedia.org/wiki/Franklin_%26_Marshall_College" TargetMode="External"/><Relationship Id="rId683" Type="http://schemas.openxmlformats.org/officeDocument/2006/relationships/hyperlink" Target="https://en.wikipedia.org/wiki/Peirce_College" TargetMode="External"/><Relationship Id="rId739" Type="http://schemas.openxmlformats.org/officeDocument/2006/relationships/hyperlink" Target="https://en.wikipedia.org/wiki/Moon_Township,_Allegheny_County,_Pennsylvania" TargetMode="External"/><Relationship Id="rId33" Type="http://schemas.openxmlformats.org/officeDocument/2006/relationships/hyperlink" Target="http://en.wikipedia.org/wiki/Boston_College" TargetMode="External"/><Relationship Id="rId129" Type="http://schemas.openxmlformats.org/officeDocument/2006/relationships/hyperlink" Target="http://en.wikipedia.org/wiki/MGH_Institute_of_Health_Professions" TargetMode="External"/><Relationship Id="rId280" Type="http://schemas.openxmlformats.org/officeDocument/2006/relationships/hyperlink" Target="http://en.wikipedia.org/wiki/Carnegie_Classification_of_Institutions_of_Higher_Education" TargetMode="External"/><Relationship Id="rId336" Type="http://schemas.openxmlformats.org/officeDocument/2006/relationships/hyperlink" Target="http://en.wikipedia.org/wiki/Plymouth_State_University" TargetMode="External"/><Relationship Id="rId501" Type="http://schemas.openxmlformats.org/officeDocument/2006/relationships/hyperlink" Target="http://en.wikipedia.org/wiki/St._John_Fisher_College" TargetMode="External"/><Relationship Id="rId543" Type="http://schemas.openxmlformats.org/officeDocument/2006/relationships/hyperlink" Target="http://en.wikipedia.org/wiki/State_University_of_New_York_at_New_Paltz" TargetMode="External"/><Relationship Id="rId75" Type="http://schemas.openxmlformats.org/officeDocument/2006/relationships/hyperlink" Target="http://en.wikipedia.org/wiki/Non-profit" TargetMode="External"/><Relationship Id="rId140" Type="http://schemas.openxmlformats.org/officeDocument/2006/relationships/hyperlink" Target="http://en.wikipedia.org/wiki/Carnegie_Classification_of_Institutions_of_Higher_Education" TargetMode="External"/><Relationship Id="rId182" Type="http://schemas.openxmlformats.org/officeDocument/2006/relationships/hyperlink" Target="http://en.wikipedia.org/wiki/Medford,_Massachusetts" TargetMode="External"/><Relationship Id="rId378" Type="http://schemas.openxmlformats.org/officeDocument/2006/relationships/hyperlink" Target="http://en.wikipedia.org/wiki/Burlington,_Vermont" TargetMode="External"/><Relationship Id="rId403" Type="http://schemas.openxmlformats.org/officeDocument/2006/relationships/hyperlink" Target="http://en.wikipedia.org/wiki/Carnegie_Classification_of_Institutions_of_Higher_Education" TargetMode="External"/><Relationship Id="rId585" Type="http://schemas.openxmlformats.org/officeDocument/2006/relationships/hyperlink" Target="https://en.wikipedia.org/wiki/Monmouth_University" TargetMode="External"/><Relationship Id="rId750" Type="http://schemas.openxmlformats.org/officeDocument/2006/relationships/hyperlink" Target="https://en.wikipedia.org/wiki/Radnor_Township,_Delaware_County,_Pennsylvania" TargetMode="External"/><Relationship Id="rId6" Type="http://schemas.openxmlformats.org/officeDocument/2006/relationships/hyperlink" Target="http://en.wikipedia.org/wiki/Amherst,_Massachusetts" TargetMode="External"/><Relationship Id="rId238" Type="http://schemas.openxmlformats.org/officeDocument/2006/relationships/hyperlink" Target="http://en.wikipedia.org/wiki/Smithfield,_Rhode_Island" TargetMode="External"/><Relationship Id="rId445" Type="http://schemas.openxmlformats.org/officeDocument/2006/relationships/hyperlink" Target="http://en.wikipedia.org/wiki/Clarkson_University" TargetMode="External"/><Relationship Id="rId487" Type="http://schemas.openxmlformats.org/officeDocument/2006/relationships/hyperlink" Target="http://en.wikipedia.org/wiki/New_School" TargetMode="External"/><Relationship Id="rId610" Type="http://schemas.openxmlformats.org/officeDocument/2006/relationships/hyperlink" Target="https://en.wikipedia.org/wiki/Haverford_Township,_Delaware_County,_Pennsylvania" TargetMode="External"/><Relationship Id="rId652" Type="http://schemas.openxmlformats.org/officeDocument/2006/relationships/hyperlink" Target="https://en.wikipedia.org/wiki/Gwynedd_Mercy_University" TargetMode="External"/><Relationship Id="rId694" Type="http://schemas.openxmlformats.org/officeDocument/2006/relationships/hyperlink" Target="https://en.wikipedia.org/wiki/Selinsgrove,_Pennsylvania" TargetMode="External"/><Relationship Id="rId708" Type="http://schemas.openxmlformats.org/officeDocument/2006/relationships/hyperlink" Target="https://en.wikipedia.org/wiki/York_College_of_Pennsylvania" TargetMode="External"/><Relationship Id="rId291" Type="http://schemas.openxmlformats.org/officeDocument/2006/relationships/hyperlink" Target="http://en.wikipedia.org/wiki/Fort_Kent,_Maine" TargetMode="External"/><Relationship Id="rId305" Type="http://schemas.openxmlformats.org/officeDocument/2006/relationships/hyperlink" Target="https://www.colby.edu/administration_cs/ir/factbook2006/upload/graduationrates.pdf" TargetMode="External"/><Relationship Id="rId347" Type="http://schemas.openxmlformats.org/officeDocument/2006/relationships/hyperlink" Target="http://en.wikipedia.org/wiki/Southern_New_Hampshire_University" TargetMode="External"/><Relationship Id="rId512" Type="http://schemas.openxmlformats.org/officeDocument/2006/relationships/hyperlink" Target="http://en.wikipedia.org/wiki/Vaughn_College_of_Aeronautics_and_Technology" TargetMode="External"/><Relationship Id="rId44" Type="http://schemas.openxmlformats.org/officeDocument/2006/relationships/hyperlink" Target="http://en.wikipedia.org/wiki/Carnegie_Classification_of_Institutions_of_Higher_Education" TargetMode="External"/><Relationship Id="rId86" Type="http://schemas.openxmlformats.org/officeDocument/2006/relationships/hyperlink" Target="http://en.wikipedia.org/wiki/Fitchburg,_Massachusetts" TargetMode="External"/><Relationship Id="rId151" Type="http://schemas.openxmlformats.org/officeDocument/2006/relationships/hyperlink" Target="http://en.wikipedia.org/wiki/Non-profit" TargetMode="External"/><Relationship Id="rId389" Type="http://schemas.openxmlformats.org/officeDocument/2006/relationships/hyperlink" Target="http://en.wikipedia.org/wiki/United_Methodist_Church" TargetMode="External"/><Relationship Id="rId554" Type="http://schemas.openxmlformats.org/officeDocument/2006/relationships/hyperlink" Target="https://en.wikipedia.org/wiki/Jersey_City" TargetMode="External"/><Relationship Id="rId596" Type="http://schemas.openxmlformats.org/officeDocument/2006/relationships/hyperlink" Target="http://www.montclair.edu/about-montclair/at-a-glance/undergraduate-student-facts/" TargetMode="External"/><Relationship Id="rId761" Type="http://schemas.openxmlformats.org/officeDocument/2006/relationships/hyperlink" Target="https://en.wikipedia.org/wiki/Indiana_University_of_Pennsylvania" TargetMode="External"/><Relationship Id="rId193" Type="http://schemas.openxmlformats.org/officeDocument/2006/relationships/hyperlink" Target="http://en.wikipedia.org/wiki/University_of_Massachusetts_Dartmouth" TargetMode="External"/><Relationship Id="rId207" Type="http://schemas.openxmlformats.org/officeDocument/2006/relationships/hyperlink" Target="http://en.wikipedia.org/wiki/Non-profit" TargetMode="External"/><Relationship Id="rId249" Type="http://schemas.openxmlformats.org/officeDocument/2006/relationships/hyperlink" Target="http://en.wikipedia.org/wiki/Roman_Catholic" TargetMode="External"/><Relationship Id="rId414" Type="http://schemas.openxmlformats.org/officeDocument/2006/relationships/hyperlink" Target="http://en.wikipedia.org/wiki/Sterling_College_%28Vermont%29" TargetMode="External"/><Relationship Id="rId456" Type="http://schemas.openxmlformats.org/officeDocument/2006/relationships/hyperlink" Target="http://en.wikipedia.org/wiki/Davis_College_%28Binghamton,_New_York%29" TargetMode="External"/><Relationship Id="rId498" Type="http://schemas.openxmlformats.org/officeDocument/2006/relationships/hyperlink" Target="http://en.wikipedia.org/wiki/Skidmore_College" TargetMode="External"/><Relationship Id="rId621" Type="http://schemas.openxmlformats.org/officeDocument/2006/relationships/hyperlink" Target="https://en.wikipedia.org/wiki/Nondenominational_Christian" TargetMode="External"/><Relationship Id="rId663" Type="http://schemas.openxmlformats.org/officeDocument/2006/relationships/hyperlink" Target="https://en.wikipedia.org/wiki/Wilkes-Barre,_Pennsylvania" TargetMode="External"/><Relationship Id="rId13" Type="http://schemas.openxmlformats.org/officeDocument/2006/relationships/hyperlink" Target="http://en.wikipedia.org/wiki/Assumption_College" TargetMode="External"/><Relationship Id="rId109" Type="http://schemas.openxmlformats.org/officeDocument/2006/relationships/hyperlink" Target="http://en.wikipedia.org/wiki/Lesley_University" TargetMode="External"/><Relationship Id="rId260" Type="http://schemas.openxmlformats.org/officeDocument/2006/relationships/hyperlink" Target="http://en.wikipedia.org/wiki/Carnegie_Classification_of_Institutions_of_Higher_Education" TargetMode="External"/><Relationship Id="rId316" Type="http://schemas.openxmlformats.org/officeDocument/2006/relationships/hyperlink" Target="http://en.wikipedia.org/wiki/For-profit_school" TargetMode="External"/><Relationship Id="rId523" Type="http://schemas.openxmlformats.org/officeDocument/2006/relationships/hyperlink" Target="http://en.wikipedia.org/wiki/New_York_State_College_of_Ceramics" TargetMode="External"/><Relationship Id="rId719" Type="http://schemas.openxmlformats.org/officeDocument/2006/relationships/hyperlink" Target="https://en.wikipedia.org/wiki/Erie,_Pennsylvania" TargetMode="External"/><Relationship Id="rId55" Type="http://schemas.openxmlformats.org/officeDocument/2006/relationships/hyperlink" Target="http://en.wikipedia.org/wiki/Non-profit" TargetMode="External"/><Relationship Id="rId97" Type="http://schemas.openxmlformats.org/officeDocument/2006/relationships/hyperlink" Target="http://en.wikipedia.org/wiki/Hampshire_College" TargetMode="External"/><Relationship Id="rId120" Type="http://schemas.openxmlformats.org/officeDocument/2006/relationships/hyperlink" Target="http://en.wikipedia.org/wiki/Research_university" TargetMode="External"/><Relationship Id="rId358" Type="http://schemas.openxmlformats.org/officeDocument/2006/relationships/hyperlink" Target="http://en.wikipedia.org/wiki/University_of_New_Hampshire" TargetMode="External"/><Relationship Id="rId565" Type="http://schemas.openxmlformats.org/officeDocument/2006/relationships/hyperlink" Target="https://en.wikipedia.org/wiki/Thomas_Edison_State_College" TargetMode="External"/><Relationship Id="rId730" Type="http://schemas.openxmlformats.org/officeDocument/2006/relationships/hyperlink" Target="https://en.wikipedia.org/wiki/Misericordia_University" TargetMode="External"/><Relationship Id="rId772" Type="http://schemas.openxmlformats.org/officeDocument/2006/relationships/hyperlink" Target="https://en.wikipedia.org/wiki/Pittsburgh" TargetMode="External"/><Relationship Id="rId162" Type="http://schemas.openxmlformats.org/officeDocument/2006/relationships/hyperlink" Target="http://en.wikipedia.org/wiki/Boston" TargetMode="External"/><Relationship Id="rId218" Type="http://schemas.openxmlformats.org/officeDocument/2006/relationships/hyperlink" Target="http://en.wikipedia.org/wiki/Boston" TargetMode="External"/><Relationship Id="rId425" Type="http://schemas.openxmlformats.org/officeDocument/2006/relationships/hyperlink" Target="http://en.wikipedia.org/wiki/College_of_Staten_Island" TargetMode="External"/><Relationship Id="rId467" Type="http://schemas.openxmlformats.org/officeDocument/2006/relationships/hyperlink" Target="http://en.wikipedia.org/wiki/Houghton_College" TargetMode="External"/><Relationship Id="rId632" Type="http://schemas.openxmlformats.org/officeDocument/2006/relationships/hyperlink" Target="https://en.wikipedia.org/wiki/Delaware_Valley_University" TargetMode="External"/><Relationship Id="rId271" Type="http://schemas.openxmlformats.org/officeDocument/2006/relationships/hyperlink" Target="http://en.wikipedia.org/wiki/Saint_Joseph%27s_College_of_Maine" TargetMode="External"/><Relationship Id="rId674" Type="http://schemas.openxmlformats.org/officeDocument/2006/relationships/hyperlink" Target="https://en.wikipedia.org/wiki/Messiah_College" TargetMode="External"/><Relationship Id="rId24" Type="http://schemas.openxmlformats.org/officeDocument/2006/relationships/hyperlink" Target="http://en.wikipedia.org/wiki/Carnegie_Classification_of_Institutions_of_Higher_Education" TargetMode="External"/><Relationship Id="rId66" Type="http://schemas.openxmlformats.org/officeDocument/2006/relationships/hyperlink" Target="http://en.wikipedia.org/wiki/Chicopee,_Massachusetts" TargetMode="External"/><Relationship Id="rId131" Type="http://schemas.openxmlformats.org/officeDocument/2006/relationships/hyperlink" Target="http://en.wikipedia.org/wiki/Non-profit" TargetMode="External"/><Relationship Id="rId327" Type="http://schemas.openxmlformats.org/officeDocument/2006/relationships/hyperlink" Target="http://en.wikipedia.org/wiki/Keene_State_College" TargetMode="External"/><Relationship Id="rId369" Type="http://schemas.openxmlformats.org/officeDocument/2006/relationships/hyperlink" Target="http://en.wikipedia.org/wiki/Bennington,_Vermont" TargetMode="External"/><Relationship Id="rId534" Type="http://schemas.openxmlformats.org/officeDocument/2006/relationships/hyperlink" Target="http://en.wikipedia.org/wiki/State_University_of_New_York_at_Morrisville" TargetMode="External"/><Relationship Id="rId576" Type="http://schemas.openxmlformats.org/officeDocument/2006/relationships/hyperlink" Target="https://en.wikipedia.org/wiki/Hackettstown,_New_Jersey" TargetMode="External"/><Relationship Id="rId741" Type="http://schemas.openxmlformats.org/officeDocument/2006/relationships/hyperlink" Target="https://en.wikipedia.org/wiki/Loretto,_Pennsylvania" TargetMode="External"/><Relationship Id="rId783" Type="http://schemas.openxmlformats.org/officeDocument/2006/relationships/hyperlink" Target="https://en.wikipedia.org/wiki/Bryn_Mawr_College" TargetMode="External"/><Relationship Id="rId173" Type="http://schemas.openxmlformats.org/officeDocument/2006/relationships/hyperlink" Target="http://en.wikipedia.org/wiki/Stonehill_College" TargetMode="External"/><Relationship Id="rId229" Type="http://schemas.openxmlformats.org/officeDocument/2006/relationships/hyperlink" Target="http://en.wikipedia.org/wiki/Worcester_State_University" TargetMode="External"/><Relationship Id="rId380" Type="http://schemas.openxmlformats.org/officeDocument/2006/relationships/hyperlink" Target="http://en.wikipedia.org/wiki/College_of_St._Joseph" TargetMode="External"/><Relationship Id="rId436" Type="http://schemas.openxmlformats.org/officeDocument/2006/relationships/hyperlink" Target="http://en.wikipedia.org/wiki/United_States_Military_Academy" TargetMode="External"/><Relationship Id="rId601" Type="http://schemas.openxmlformats.org/officeDocument/2006/relationships/hyperlink" Target="https://en.wikipedia.org/wiki/List_of_colleges_and_universities_in_New_Jersey" TargetMode="External"/><Relationship Id="rId643" Type="http://schemas.openxmlformats.org/officeDocument/2006/relationships/hyperlink" Target="https://en.wikipedia.org/wiki/Geneva_College" TargetMode="External"/><Relationship Id="rId240" Type="http://schemas.openxmlformats.org/officeDocument/2006/relationships/hyperlink" Target="http://en.wikipedia.org/wiki/Johnson_%26_Wales_University" TargetMode="External"/><Relationship Id="rId478" Type="http://schemas.openxmlformats.org/officeDocument/2006/relationships/hyperlink" Target="http://en.wikipedia.org/wiki/Manhattanville_College" TargetMode="External"/><Relationship Id="rId685" Type="http://schemas.openxmlformats.org/officeDocument/2006/relationships/hyperlink" Target="https://en.wikipedia.org/wiki/Point_Park_University" TargetMode="External"/><Relationship Id="rId35" Type="http://schemas.openxmlformats.org/officeDocument/2006/relationships/hyperlink" Target="http://en.wikipedia.org/wiki/Non-profit" TargetMode="External"/><Relationship Id="rId77" Type="http://schemas.openxmlformats.org/officeDocument/2006/relationships/hyperlink" Target="http://en.wikipedia.org/wiki/Endicott_College" TargetMode="External"/><Relationship Id="rId100" Type="http://schemas.openxmlformats.org/officeDocument/2006/relationships/hyperlink" Target="http://en.wikipedia.org/wiki/Carnegie_Classification_of_Institutions_of_Higher_Education" TargetMode="External"/><Relationship Id="rId282" Type="http://schemas.openxmlformats.org/officeDocument/2006/relationships/hyperlink" Target="http://en.wikipedia.org/wiki/Orono,_Maine" TargetMode="External"/><Relationship Id="rId338" Type="http://schemas.openxmlformats.org/officeDocument/2006/relationships/hyperlink" Target="http://en.wikipedia.org/wiki/Carnegie_Classification_of_Institutions_of_Higher_Education" TargetMode="External"/><Relationship Id="rId503" Type="http://schemas.openxmlformats.org/officeDocument/2006/relationships/hyperlink" Target="http://en.wikipedia.org/wiki/Saint_Joseph%27s_College_%28New_York%29" TargetMode="External"/><Relationship Id="rId545" Type="http://schemas.openxmlformats.org/officeDocument/2006/relationships/hyperlink" Target="http://en.wikipedia.org/wiki/State_University_of_New_York_at_Oneonta" TargetMode="External"/><Relationship Id="rId587" Type="http://schemas.openxmlformats.org/officeDocument/2006/relationships/hyperlink" Target="https://en.wikipedia.org/wiki/Princeton_University" TargetMode="External"/><Relationship Id="rId710" Type="http://schemas.openxmlformats.org/officeDocument/2006/relationships/hyperlink" Target="https://en.wikipedia.org/wiki/Drexel_University" TargetMode="External"/><Relationship Id="rId752" Type="http://schemas.openxmlformats.org/officeDocument/2006/relationships/hyperlink" Target="https://en.wikipedia.org/wiki/Waynesburg,_Pennsylvania" TargetMode="External"/><Relationship Id="rId8" Type="http://schemas.openxmlformats.org/officeDocument/2006/relationships/hyperlink" Target="http://en.wikipedia.org/wiki/Carnegie_Classification_of_Institutions_of_Higher_Education" TargetMode="External"/><Relationship Id="rId142" Type="http://schemas.openxmlformats.org/officeDocument/2006/relationships/hyperlink" Target="http://en.wikipedia.org/wiki/Brookline,_Massachusetts" TargetMode="External"/><Relationship Id="rId184" Type="http://schemas.openxmlformats.org/officeDocument/2006/relationships/hyperlink" Target="http://en.wikipedia.org/wiki/Research_university" TargetMode="External"/><Relationship Id="rId391" Type="http://schemas.openxmlformats.org/officeDocument/2006/relationships/hyperlink" Target="http://en.wikipedia.org/wiki/Johnson_State_College" TargetMode="External"/><Relationship Id="rId405" Type="http://schemas.openxmlformats.org/officeDocument/2006/relationships/hyperlink" Target="http://en.wikipedia.org/wiki/Northfield,_Vermont" TargetMode="External"/><Relationship Id="rId447" Type="http://schemas.openxmlformats.org/officeDocument/2006/relationships/hyperlink" Target="http://en.wikipedia.org/wiki/College_of_Mount_St._Vincent" TargetMode="External"/><Relationship Id="rId612" Type="http://schemas.openxmlformats.org/officeDocument/2006/relationships/hyperlink" Target="https://en.wikipedia.org/wiki/Bryn_Athyn,_Pennsylvania" TargetMode="External"/><Relationship Id="rId251" Type="http://schemas.openxmlformats.org/officeDocument/2006/relationships/hyperlink" Target="http://en.wikipedia.org/wiki/Rhode_Island_College" TargetMode="External"/><Relationship Id="rId489" Type="http://schemas.openxmlformats.org/officeDocument/2006/relationships/hyperlink" Target="http://en.wikipedia.org/wiki/New_York_University" TargetMode="External"/><Relationship Id="rId654" Type="http://schemas.openxmlformats.org/officeDocument/2006/relationships/hyperlink" Target="https://en.wikipedia.org/wiki/Harrisburg_University_of_Science_and_Technology" TargetMode="External"/><Relationship Id="rId696" Type="http://schemas.openxmlformats.org/officeDocument/2006/relationships/hyperlink" Target="https://en.wikipedia.org/wiki/Swarthmore,_Pennsylvania" TargetMode="External"/><Relationship Id="rId46" Type="http://schemas.openxmlformats.org/officeDocument/2006/relationships/hyperlink" Target="http://en.wikipedia.org/wiki/Bridgewater,_Massachusetts" TargetMode="External"/><Relationship Id="rId293" Type="http://schemas.openxmlformats.org/officeDocument/2006/relationships/hyperlink" Target="http://en.wikipedia.org/wiki/University_of_Maine_at_Machias" TargetMode="External"/><Relationship Id="rId307" Type="http://schemas.openxmlformats.org/officeDocument/2006/relationships/hyperlink" Target="http://www.umpi.edu/static/neasc/response-to-final-report.pdf%20%20average%20of%20two%20most%20recent" TargetMode="External"/><Relationship Id="rId349" Type="http://schemas.openxmlformats.org/officeDocument/2006/relationships/hyperlink" Target="http://en.wikipedia.org/wiki/Carnegie_Classification_of_Institutions_of_Higher_Education" TargetMode="External"/><Relationship Id="rId514" Type="http://schemas.openxmlformats.org/officeDocument/2006/relationships/hyperlink" Target="http://en.wikipedia.org/wiki/Wagner_College" TargetMode="External"/><Relationship Id="rId556" Type="http://schemas.openxmlformats.org/officeDocument/2006/relationships/hyperlink" Target="https://en.wikipedia.org/wiki/Newark,_New_Jersey" TargetMode="External"/><Relationship Id="rId721" Type="http://schemas.openxmlformats.org/officeDocument/2006/relationships/hyperlink" Target="https://en.wikipedia.org/wiki/Philadelphia" TargetMode="External"/><Relationship Id="rId763" Type="http://schemas.openxmlformats.org/officeDocument/2006/relationships/hyperlink" Target="https://en.wikipedia.org/wiki/Lock_Haven_University_of_Pennsylvania" TargetMode="External"/><Relationship Id="rId88" Type="http://schemas.openxmlformats.org/officeDocument/2006/relationships/hyperlink" Target="http://en.wikipedia.org/wiki/Carnegie_Classification_of_Institutions_of_Higher_Education" TargetMode="External"/><Relationship Id="rId111" Type="http://schemas.openxmlformats.org/officeDocument/2006/relationships/hyperlink" Target="http://en.wikipedia.org/wiki/Non-profit" TargetMode="External"/><Relationship Id="rId153" Type="http://schemas.openxmlformats.org/officeDocument/2006/relationships/hyperlink" Target="http://en.wikipedia.org/wiki/Regis_College,_Massachusetts" TargetMode="External"/><Relationship Id="rId195" Type="http://schemas.openxmlformats.org/officeDocument/2006/relationships/hyperlink" Target="http://en.wikipedia.org/wiki/Public_university" TargetMode="External"/><Relationship Id="rId209" Type="http://schemas.openxmlformats.org/officeDocument/2006/relationships/hyperlink" Target="http://en.wikipedia.org/wiki/Westfield_State_University" TargetMode="External"/><Relationship Id="rId360" Type="http://schemas.openxmlformats.org/officeDocument/2006/relationships/hyperlink" Target="http://en.wikipedia.org/wiki/Carnegie_Classification_of_Institutions_of_Higher_Education" TargetMode="External"/><Relationship Id="rId416" Type="http://schemas.openxmlformats.org/officeDocument/2006/relationships/hyperlink" Target="http://en.wikipedia.org/wiki/Carnegie_Classification_of_Institutions_of_Higher_Education" TargetMode="External"/><Relationship Id="rId598" Type="http://schemas.openxmlformats.org/officeDocument/2006/relationships/hyperlink" Target="https://en.wikipedia.org/wiki/List_of_colleges_and_universities_in_New_Jersey" TargetMode="External"/><Relationship Id="rId220" Type="http://schemas.openxmlformats.org/officeDocument/2006/relationships/hyperlink" Target="http://en.wikipedia.org/wiki/Master%27s_degree" TargetMode="External"/><Relationship Id="rId458" Type="http://schemas.openxmlformats.org/officeDocument/2006/relationships/hyperlink" Target="http://en.wikipedia.org/wiki/Dowling_College" TargetMode="External"/><Relationship Id="rId623" Type="http://schemas.openxmlformats.org/officeDocument/2006/relationships/hyperlink" Target="https://en.wikipedia.org/wiki/Pittsburgh" TargetMode="External"/><Relationship Id="rId665" Type="http://schemas.openxmlformats.org/officeDocument/2006/relationships/hyperlink" Target="https://en.wikipedia.org/wiki/McCandless_Township,_Allegheny_County,_Pennsylvania" TargetMode="External"/><Relationship Id="rId15" Type="http://schemas.openxmlformats.org/officeDocument/2006/relationships/hyperlink" Target="http://en.wikipedia.org/wiki/Non-profit" TargetMode="External"/><Relationship Id="rId57" Type="http://schemas.openxmlformats.org/officeDocument/2006/relationships/hyperlink" Target="http://en.wikipedia.org/wiki/College_of_the_Holy_Cross" TargetMode="External"/><Relationship Id="rId262" Type="http://schemas.openxmlformats.org/officeDocument/2006/relationships/hyperlink" Target="http://en.wikipedia.org/wiki/Carnegie_Classification_of_Institutions_of_Higher_Education" TargetMode="External"/><Relationship Id="rId318" Type="http://schemas.openxmlformats.org/officeDocument/2006/relationships/hyperlink" Target="http://en.wikipedia.org/wiki/Dartmouth_College" TargetMode="External"/><Relationship Id="rId525" Type="http://schemas.openxmlformats.org/officeDocument/2006/relationships/hyperlink" Target="http://en.wikipedia.org/wiki/Cornell_University_College_of_Agriculture_and_Life_Sciences" TargetMode="External"/><Relationship Id="rId567" Type="http://schemas.openxmlformats.org/officeDocument/2006/relationships/hyperlink" Target="https://en.wikipedia.org/wiki/William_Paterson_University" TargetMode="External"/><Relationship Id="rId732" Type="http://schemas.openxmlformats.org/officeDocument/2006/relationships/hyperlink" Target="https://en.wikipedia.org/wiki/Neumann_University" TargetMode="External"/><Relationship Id="rId99" Type="http://schemas.openxmlformats.org/officeDocument/2006/relationships/hyperlink" Target="http://en.wikipedia.org/wiki/Non-profit" TargetMode="External"/><Relationship Id="rId122" Type="http://schemas.openxmlformats.org/officeDocument/2006/relationships/hyperlink" Target="http://en.wikipedia.org/wiki/Bourne,_Massachusetts" TargetMode="External"/><Relationship Id="rId164" Type="http://schemas.openxmlformats.org/officeDocument/2006/relationships/hyperlink" Target="http://en.wikipedia.org/wiki/Carnegie_Classification_of_Institutions_of_Higher_Education" TargetMode="External"/><Relationship Id="rId371" Type="http://schemas.openxmlformats.org/officeDocument/2006/relationships/hyperlink" Target="http://en.wikipedia.org/wiki/Burlington_College" TargetMode="External"/><Relationship Id="rId774" Type="http://schemas.openxmlformats.org/officeDocument/2006/relationships/hyperlink" Target="https://en.wikipedia.org/wiki/Philadelphia" TargetMode="External"/><Relationship Id="rId427" Type="http://schemas.openxmlformats.org/officeDocument/2006/relationships/hyperlink" Target="http://en.wikipedia.org/wiki/John_Jay_College_of_Criminal_Justice" TargetMode="External"/><Relationship Id="rId469" Type="http://schemas.openxmlformats.org/officeDocument/2006/relationships/hyperlink" Target="http://en.wikipedia.org/wiki/Ithaca_College" TargetMode="External"/><Relationship Id="rId634" Type="http://schemas.openxmlformats.org/officeDocument/2006/relationships/hyperlink" Target="https://en.wikipedia.org/wiki/DeSales_University" TargetMode="External"/><Relationship Id="rId676" Type="http://schemas.openxmlformats.org/officeDocument/2006/relationships/hyperlink" Target="https://en.wikipedia.org/wiki/Moravian_College" TargetMode="External"/><Relationship Id="rId26" Type="http://schemas.openxmlformats.org/officeDocument/2006/relationships/hyperlink" Target="http://en.wikipedia.org/wiki/Worcester,_Massachusetts" TargetMode="External"/><Relationship Id="rId231" Type="http://schemas.openxmlformats.org/officeDocument/2006/relationships/hyperlink" Target="http://en.wikipedia.org/wiki/Public_university" TargetMode="External"/><Relationship Id="rId273" Type="http://schemas.openxmlformats.org/officeDocument/2006/relationships/hyperlink" Target="http://en.wikipedia.org/wiki/Roman_Catholic_Church" TargetMode="External"/><Relationship Id="rId329" Type="http://schemas.openxmlformats.org/officeDocument/2006/relationships/hyperlink" Target="http://en.wikipedia.org/wiki/Carnegie_Classification_of_Institutions_of_Higher_Education" TargetMode="External"/><Relationship Id="rId480" Type="http://schemas.openxmlformats.org/officeDocument/2006/relationships/hyperlink" Target="http://en.wikipedia.org/wiki/Marymount_Manhattan_College" TargetMode="External"/><Relationship Id="rId536" Type="http://schemas.openxmlformats.org/officeDocument/2006/relationships/hyperlink" Target="http://en.wikipedia.org/wiki/State_University_of_New_York_Maritime_College" TargetMode="External"/><Relationship Id="rId701" Type="http://schemas.openxmlformats.org/officeDocument/2006/relationships/hyperlink" Target="https://en.wikipedia.org/wiki/Washington_%26_Jefferson_College" TargetMode="External"/><Relationship Id="rId68" Type="http://schemas.openxmlformats.org/officeDocument/2006/relationships/hyperlink" Target="http://en.wikipedia.org/wiki/Carnegie_Classification_of_Institutions_of_Higher_Education" TargetMode="External"/><Relationship Id="rId133" Type="http://schemas.openxmlformats.org/officeDocument/2006/relationships/hyperlink" Target="http://en.wikipedia.org/wiki/Mount_Holyoke_College" TargetMode="External"/><Relationship Id="rId175" Type="http://schemas.openxmlformats.org/officeDocument/2006/relationships/hyperlink" Target="http://en.wikipedia.org/wiki/Non-profit" TargetMode="External"/><Relationship Id="rId340" Type="http://schemas.openxmlformats.org/officeDocument/2006/relationships/hyperlink" Target="http://en.wikipedia.org/wiki/Nashua,_New_Hampshire" TargetMode="External"/><Relationship Id="rId578" Type="http://schemas.openxmlformats.org/officeDocument/2006/relationships/hyperlink" Target="https://en.wikipedia.org/wiki/College_of_Saint_Elizabeth" TargetMode="External"/><Relationship Id="rId743" Type="http://schemas.openxmlformats.org/officeDocument/2006/relationships/hyperlink" Target="https://en.wikipedia.org/wiki/University_of_Scranton" TargetMode="External"/><Relationship Id="rId785" Type="http://schemas.openxmlformats.org/officeDocument/2006/relationships/hyperlink" Target="https://en.wikipedia.org/wiki/Carnegie_Mellon_University" TargetMode="External"/><Relationship Id="rId200" Type="http://schemas.openxmlformats.org/officeDocument/2006/relationships/hyperlink" Target="http://en.wikipedia.org/wiki/Research_university" TargetMode="External"/><Relationship Id="rId382" Type="http://schemas.openxmlformats.org/officeDocument/2006/relationships/hyperlink" Target="http://en.wikipedia.org/wiki/Roman_Catholic_Church" TargetMode="External"/><Relationship Id="rId438" Type="http://schemas.openxmlformats.org/officeDocument/2006/relationships/hyperlink" Target="http://en.wikipedia.org/wiki/Albany_College_of_Pharmacy_and_Health_Sciences" TargetMode="External"/><Relationship Id="rId603" Type="http://schemas.openxmlformats.org/officeDocument/2006/relationships/hyperlink" Target="http://www.montclair.edu/about-montclair/at-a-glance/undergraduate-student-facts/" TargetMode="External"/><Relationship Id="rId645" Type="http://schemas.openxmlformats.org/officeDocument/2006/relationships/hyperlink" Target="https://en.wikipedia.org/wiki/Reformed_Presbyterian_Church_of_North_America" TargetMode="External"/><Relationship Id="rId687" Type="http://schemas.openxmlformats.org/officeDocument/2006/relationships/hyperlink" Target="https://en.wikipedia.org/wiki/Rosemont_College" TargetMode="External"/><Relationship Id="rId242" Type="http://schemas.openxmlformats.org/officeDocument/2006/relationships/hyperlink" Target="http://en.wikipedia.org/wiki/Carnegie_Classification_of_Institutions_of_Higher_Education" TargetMode="External"/><Relationship Id="rId284" Type="http://schemas.openxmlformats.org/officeDocument/2006/relationships/hyperlink" Target="http://en.wikipedia.org/wiki/University_of_Maine_at_Augusta" TargetMode="External"/><Relationship Id="rId491" Type="http://schemas.openxmlformats.org/officeDocument/2006/relationships/hyperlink" Target="http://en.wikipedia.org/wiki/Niagara_University" TargetMode="External"/><Relationship Id="rId505" Type="http://schemas.openxmlformats.org/officeDocument/2006/relationships/hyperlink" Target="http://en.wikipedia.org/wiki/St._Thomas_Aquinas_College" TargetMode="External"/><Relationship Id="rId712" Type="http://schemas.openxmlformats.org/officeDocument/2006/relationships/hyperlink" Target="https://en.wikipedia.org/wiki/Duquesne_University" TargetMode="External"/><Relationship Id="rId37" Type="http://schemas.openxmlformats.org/officeDocument/2006/relationships/hyperlink" Target="http://en.wikipedia.org/wiki/Boston_University" TargetMode="External"/><Relationship Id="rId79" Type="http://schemas.openxmlformats.org/officeDocument/2006/relationships/hyperlink" Target="http://en.wikipedia.org/wiki/Non-profit" TargetMode="External"/><Relationship Id="rId102" Type="http://schemas.openxmlformats.org/officeDocument/2006/relationships/hyperlink" Target="http://en.wikipedia.org/wiki/Cambridge,_Massachusetts" TargetMode="External"/><Relationship Id="rId144" Type="http://schemas.openxmlformats.org/officeDocument/2006/relationships/hyperlink" Target="http://en.wikipedia.org/wiki/Carnegie_Classification_of_Institutions_of_Higher_Education" TargetMode="External"/><Relationship Id="rId547" Type="http://schemas.openxmlformats.org/officeDocument/2006/relationships/hyperlink" Target="http://en.wikipedia.org/wiki/State_University_of_New_York_at_Plattsburgh" TargetMode="External"/><Relationship Id="rId589" Type="http://schemas.openxmlformats.org/officeDocument/2006/relationships/hyperlink" Target="https://en.wikipedia.org/wiki/Rider_University" TargetMode="External"/><Relationship Id="rId754" Type="http://schemas.openxmlformats.org/officeDocument/2006/relationships/hyperlink" Target="https://en.wikipedia.org/wiki/Chester,_Pennsylvania" TargetMode="External"/><Relationship Id="rId90" Type="http://schemas.openxmlformats.org/officeDocument/2006/relationships/hyperlink" Target="http://en.wikipedia.org/wiki/Framingham,_Massachusetts" TargetMode="External"/><Relationship Id="rId186" Type="http://schemas.openxmlformats.org/officeDocument/2006/relationships/hyperlink" Target="http://en.wikipedia.org/wiki/Amherst,_Massachusetts" TargetMode="External"/><Relationship Id="rId351" Type="http://schemas.openxmlformats.org/officeDocument/2006/relationships/hyperlink" Target="http://en.wikipedia.org/wiki/Warner,_New_Hampshire" TargetMode="External"/><Relationship Id="rId393" Type="http://schemas.openxmlformats.org/officeDocument/2006/relationships/hyperlink" Target="http://en.wikipedia.org/wiki/Carnegie_Classification_of_Institutions_of_Higher_Education" TargetMode="External"/><Relationship Id="rId407" Type="http://schemas.openxmlformats.org/officeDocument/2006/relationships/hyperlink" Target="http://en.wikipedia.org/wiki/Saint_Michael%27s_College" TargetMode="External"/><Relationship Id="rId449" Type="http://schemas.openxmlformats.org/officeDocument/2006/relationships/hyperlink" Target="http://en.wikipedia.org/wiki/College_of_St._Rose" TargetMode="External"/><Relationship Id="rId614" Type="http://schemas.openxmlformats.org/officeDocument/2006/relationships/hyperlink" Target="https://en.wikipedia.org/wiki/Bucknell_University" TargetMode="External"/><Relationship Id="rId656" Type="http://schemas.openxmlformats.org/officeDocument/2006/relationships/hyperlink" Target="https://en.wikipedia.org/wiki/Haverford_College" TargetMode="External"/><Relationship Id="rId211" Type="http://schemas.openxmlformats.org/officeDocument/2006/relationships/hyperlink" Target="http://en.wikipedia.org/wiki/Public_university" TargetMode="External"/><Relationship Id="rId253" Type="http://schemas.openxmlformats.org/officeDocument/2006/relationships/hyperlink" Target="http://en.wikipedia.org/wiki/Carnegie_Classification_of_Institutions_of_Higher_Education" TargetMode="External"/><Relationship Id="rId295" Type="http://schemas.openxmlformats.org/officeDocument/2006/relationships/hyperlink" Target="http://en.wikipedia.org/wiki/Liberal_arts_colleges_in_the_United_States" TargetMode="External"/><Relationship Id="rId309" Type="http://schemas.openxmlformats.org/officeDocument/2006/relationships/hyperlink" Target="http://en.wikipedia.org/wiki/Keene,_New_Hampshire" TargetMode="External"/><Relationship Id="rId460" Type="http://schemas.openxmlformats.org/officeDocument/2006/relationships/hyperlink" Target="http://en.wikipedia.org/wiki/Five_Towns_College" TargetMode="External"/><Relationship Id="rId516" Type="http://schemas.openxmlformats.org/officeDocument/2006/relationships/hyperlink" Target="http://en.wikipedia.org/wiki/Yeshiva_University" TargetMode="External"/><Relationship Id="rId698" Type="http://schemas.openxmlformats.org/officeDocument/2006/relationships/hyperlink" Target="https://en.wikipedia.org/wiki/Greenville,_Pennsylvania" TargetMode="External"/><Relationship Id="rId48" Type="http://schemas.openxmlformats.org/officeDocument/2006/relationships/hyperlink" Target="http://en.wikipedia.org/wiki/Carnegie_Classification_of_Institutions_of_Higher_Education" TargetMode="External"/><Relationship Id="rId113" Type="http://schemas.openxmlformats.org/officeDocument/2006/relationships/hyperlink" Target="http://en.wikipedia.org/wiki/Massachusetts_College_of_Liberal_Arts" TargetMode="External"/><Relationship Id="rId320" Type="http://schemas.openxmlformats.org/officeDocument/2006/relationships/hyperlink" Target="http://en.wikipedia.org/wiki/Carnegie_Classification_of_Institutions_of_Higher_Education" TargetMode="External"/><Relationship Id="rId558" Type="http://schemas.openxmlformats.org/officeDocument/2006/relationships/hyperlink" Target="https://en.wikipedia.org/wiki/Mahwah,_New_Jersey" TargetMode="External"/><Relationship Id="rId723" Type="http://schemas.openxmlformats.org/officeDocument/2006/relationships/hyperlink" Target="https://en.wikipedia.org/wiki/East_Whiteland_Township,_Chester_County,_Pennsylvania" TargetMode="External"/><Relationship Id="rId765" Type="http://schemas.openxmlformats.org/officeDocument/2006/relationships/hyperlink" Target="https://en.wikipedia.org/wiki/Millersville_University_of_Pennsylvania" TargetMode="External"/><Relationship Id="rId155" Type="http://schemas.openxmlformats.org/officeDocument/2006/relationships/hyperlink" Target="http://en.wikipedia.org/wiki/Non-profit" TargetMode="External"/><Relationship Id="rId197" Type="http://schemas.openxmlformats.org/officeDocument/2006/relationships/hyperlink" Target="http://en.wikipedia.org/wiki/University_of_Massachusetts_Lowell" TargetMode="External"/><Relationship Id="rId362" Type="http://schemas.openxmlformats.org/officeDocument/2006/relationships/hyperlink" Target="http://en.wikipedia.org/wiki/Manchester,_New_Hampshire" TargetMode="External"/><Relationship Id="rId418" Type="http://schemas.openxmlformats.org/officeDocument/2006/relationships/hyperlink" Target="http://en.wikipedia.org/wiki/Burlington,_Vermont" TargetMode="External"/><Relationship Id="rId625" Type="http://schemas.openxmlformats.org/officeDocument/2006/relationships/hyperlink" Target="https://en.wikipedia.org/wiki/Cedar_Crest_College" TargetMode="External"/><Relationship Id="rId222" Type="http://schemas.openxmlformats.org/officeDocument/2006/relationships/hyperlink" Target="http://en.wikipedia.org/wiki/Williamstown,_Massachusetts" TargetMode="External"/><Relationship Id="rId264" Type="http://schemas.openxmlformats.org/officeDocument/2006/relationships/hyperlink" Target="http://www.oir.uconn.edu/Retention_Graduation_November_2013_Campus.pdf" TargetMode="External"/><Relationship Id="rId471" Type="http://schemas.openxmlformats.org/officeDocument/2006/relationships/hyperlink" Target="http://en.wikipedia.org/wiki/Keuka_College" TargetMode="External"/><Relationship Id="rId667" Type="http://schemas.openxmlformats.org/officeDocument/2006/relationships/hyperlink" Target="https://en.wikipedia.org/wiki/Easton,_Pennsylvania" TargetMode="External"/><Relationship Id="rId17" Type="http://schemas.openxmlformats.org/officeDocument/2006/relationships/hyperlink" Target="http://en.wikipedia.org/wiki/Bard_College_at_Simon%27s_Rock" TargetMode="External"/><Relationship Id="rId59" Type="http://schemas.openxmlformats.org/officeDocument/2006/relationships/hyperlink" Target="http://en.wikipedia.org/wiki/Non-profit" TargetMode="External"/><Relationship Id="rId124" Type="http://schemas.openxmlformats.org/officeDocument/2006/relationships/hyperlink" Target="http://en.wikipedia.org/wiki/Carnegie_Classification_of_Institutions_of_Higher_Education" TargetMode="External"/><Relationship Id="rId527" Type="http://schemas.openxmlformats.org/officeDocument/2006/relationships/hyperlink" Target="http://en.wikipedia.org/wiki/Cornell_University_College_of_Veterinary_Medicine" TargetMode="External"/><Relationship Id="rId569" Type="http://schemas.openxmlformats.org/officeDocument/2006/relationships/hyperlink" Target="https://en.wikipedia.org/wiki/Bloomfield_College" TargetMode="External"/><Relationship Id="rId734" Type="http://schemas.openxmlformats.org/officeDocument/2006/relationships/hyperlink" Target="https://en.wikipedia.org/wiki/University_of_Pennsylvania" TargetMode="External"/><Relationship Id="rId776" Type="http://schemas.openxmlformats.org/officeDocument/2006/relationships/hyperlink" Target="https://en.wikipedia.org/wiki/Carnegie_Classification_of_Institutions_of_Higher_Education" TargetMode="External"/><Relationship Id="rId70" Type="http://schemas.openxmlformats.org/officeDocument/2006/relationships/hyperlink" Target="http://en.wikipedia.org/wiki/Boston" TargetMode="External"/><Relationship Id="rId166" Type="http://schemas.openxmlformats.org/officeDocument/2006/relationships/hyperlink" Target="http://en.wikipedia.org/wiki/Northampton,_Massachusetts" TargetMode="External"/><Relationship Id="rId331" Type="http://schemas.openxmlformats.org/officeDocument/2006/relationships/hyperlink" Target="http://en.wikipedia.org/wiki/Manchester,_New_Hampshire" TargetMode="External"/><Relationship Id="rId373" Type="http://schemas.openxmlformats.org/officeDocument/2006/relationships/hyperlink" Target="http://en.wikipedia.org/wiki/Carnegie_Classification_of_Institutions_of_Higher_Education" TargetMode="External"/><Relationship Id="rId429" Type="http://schemas.openxmlformats.org/officeDocument/2006/relationships/hyperlink" Target="http://en.wikipedia.org/wiki/Medgar_Evers_College" TargetMode="External"/><Relationship Id="rId580" Type="http://schemas.openxmlformats.org/officeDocument/2006/relationships/hyperlink" Target="https://en.wikipedia.org/wiki/Madison,_New_Jersey" TargetMode="External"/><Relationship Id="rId636" Type="http://schemas.openxmlformats.org/officeDocument/2006/relationships/hyperlink" Target="https://en.wikipedia.org/wiki/Dickinson_College" TargetMode="External"/><Relationship Id="rId1" Type="http://schemas.openxmlformats.org/officeDocument/2006/relationships/hyperlink" Target="http://en.wikipedia.org/wiki/American_International_College" TargetMode="External"/><Relationship Id="rId233" Type="http://schemas.openxmlformats.org/officeDocument/2006/relationships/hyperlink" Target="http://www.bu.edu/oir/gradretention/" TargetMode="External"/><Relationship Id="rId440" Type="http://schemas.openxmlformats.org/officeDocument/2006/relationships/hyperlink" Target="http://en.wikipedia.org/wiki/Bard_College" TargetMode="External"/><Relationship Id="rId678" Type="http://schemas.openxmlformats.org/officeDocument/2006/relationships/hyperlink" Target="https://en.wikipedia.org/wiki/Moravian_Church_in_America" TargetMode="External"/><Relationship Id="rId28" Type="http://schemas.openxmlformats.org/officeDocument/2006/relationships/hyperlink" Target="http://en.wikipedia.org/wiki/Carnegie_Classification_of_Institutions_of_Higher_Education" TargetMode="External"/><Relationship Id="rId275" Type="http://schemas.openxmlformats.org/officeDocument/2006/relationships/hyperlink" Target="http://en.wikipedia.org/wiki/Thomas_College" TargetMode="External"/><Relationship Id="rId300" Type="http://schemas.openxmlformats.org/officeDocument/2006/relationships/hyperlink" Target="http://en.wikipedia.org/wiki/Carnegie_Classification_of_Institutions_of_Higher_Education" TargetMode="External"/><Relationship Id="rId482" Type="http://schemas.openxmlformats.org/officeDocument/2006/relationships/hyperlink" Target="http://en.wikipedia.org/wiki/Mercy_College_%28New_York%29" TargetMode="External"/><Relationship Id="rId538" Type="http://schemas.openxmlformats.org/officeDocument/2006/relationships/hyperlink" Target="http://en.wikipedia.org/wiki/Empire_State_College" TargetMode="External"/><Relationship Id="rId703" Type="http://schemas.openxmlformats.org/officeDocument/2006/relationships/hyperlink" Target="https://en.wikipedia.org/wiki/Westminster_College_%28Pennsylvania%29" TargetMode="External"/><Relationship Id="rId745" Type="http://schemas.openxmlformats.org/officeDocument/2006/relationships/hyperlink" Target="https://en.wikipedia.org/wiki/University_of_the_Sciences" TargetMode="External"/><Relationship Id="rId81" Type="http://schemas.openxmlformats.org/officeDocument/2006/relationships/hyperlink" Target="http://en.wikipedia.org/wiki/Fisher_College" TargetMode="External"/><Relationship Id="rId135" Type="http://schemas.openxmlformats.org/officeDocument/2006/relationships/hyperlink" Target="http://en.wikipedia.org/wiki/Non-profit" TargetMode="External"/><Relationship Id="rId177" Type="http://schemas.openxmlformats.org/officeDocument/2006/relationships/hyperlink" Target="http://en.wikipedia.org/wiki/Suffolk_University" TargetMode="External"/><Relationship Id="rId342" Type="http://schemas.openxmlformats.org/officeDocument/2006/relationships/hyperlink" Target="http://en.wikipedia.org/wiki/Carnegie_Classification_of_Institutions_of_Higher_Education" TargetMode="External"/><Relationship Id="rId384" Type="http://schemas.openxmlformats.org/officeDocument/2006/relationships/hyperlink" Target="http://en.wikipedia.org/wiki/Goddard_College" TargetMode="External"/><Relationship Id="rId591" Type="http://schemas.openxmlformats.org/officeDocument/2006/relationships/hyperlink" Target="https://en.wikipedia.org/wiki/Jersey_City,_New_Jersey" TargetMode="External"/><Relationship Id="rId605" Type="http://schemas.openxmlformats.org/officeDocument/2006/relationships/hyperlink" Target="https://en.wikipedia.org/wiki/Reading,_Pennsylvania" TargetMode="External"/><Relationship Id="rId787" Type="http://schemas.openxmlformats.org/officeDocument/2006/relationships/hyperlink" Target="https://en.wikipedia.org/wiki/Chestnut_Hill_College" TargetMode="External"/><Relationship Id="rId202" Type="http://schemas.openxmlformats.org/officeDocument/2006/relationships/hyperlink" Target="http://en.wikipedia.org/wiki/Wellesley,_Massachusetts" TargetMode="External"/><Relationship Id="rId244" Type="http://schemas.openxmlformats.org/officeDocument/2006/relationships/hyperlink" Target="http://en.wikipedia.org/wiki/Newport,_Rhode_Island" TargetMode="External"/><Relationship Id="rId647" Type="http://schemas.openxmlformats.org/officeDocument/2006/relationships/hyperlink" Target="https://en.wikipedia.org/wiki/Gettysburg,_Pennsylvania" TargetMode="External"/><Relationship Id="rId689" Type="http://schemas.openxmlformats.org/officeDocument/2006/relationships/hyperlink" Target="https://en.wikipedia.org/wiki/Saint_Vincent_College" TargetMode="External"/><Relationship Id="rId39" Type="http://schemas.openxmlformats.org/officeDocument/2006/relationships/hyperlink" Target="http://en.wikipedia.org/wiki/Non-profit" TargetMode="External"/><Relationship Id="rId286" Type="http://schemas.openxmlformats.org/officeDocument/2006/relationships/hyperlink" Target="http://en.wikipedia.org/wiki/Carnegie_Classification_of_Institutions_of_Higher_Education" TargetMode="External"/><Relationship Id="rId451" Type="http://schemas.openxmlformats.org/officeDocument/2006/relationships/hyperlink" Target="http://en.wikipedia.org/wiki/Concordia_College_%28New_York%29" TargetMode="External"/><Relationship Id="rId493" Type="http://schemas.openxmlformats.org/officeDocument/2006/relationships/hyperlink" Target="http://en.wikipedia.org/wiki/Roberts_Wesleyan_College" TargetMode="External"/><Relationship Id="rId507" Type="http://schemas.openxmlformats.org/officeDocument/2006/relationships/hyperlink" Target="http://en.wikipedia.org/wiki/The_Sage_Colleges" TargetMode="External"/><Relationship Id="rId549" Type="http://schemas.openxmlformats.org/officeDocument/2006/relationships/hyperlink" Target="http://en.wikipedia.org/wiki/State_University_of_New_York_at_Purchase" TargetMode="External"/><Relationship Id="rId714" Type="http://schemas.openxmlformats.org/officeDocument/2006/relationships/hyperlink" Target="https://en.wikipedia.org/wiki/Roman_Catholic_Church" TargetMode="External"/><Relationship Id="rId756" Type="http://schemas.openxmlformats.org/officeDocument/2006/relationships/hyperlink" Target="https://en.wikipedia.org/wiki/California_University_of_Pennsylvania" TargetMode="External"/><Relationship Id="rId50" Type="http://schemas.openxmlformats.org/officeDocument/2006/relationships/hyperlink" Target="http://en.wikipedia.org/wiki/Cambridge,_Massachusetts" TargetMode="External"/><Relationship Id="rId104" Type="http://schemas.openxmlformats.org/officeDocument/2006/relationships/hyperlink" Target="http://en.wikipedia.org/wiki/Research_university" TargetMode="External"/><Relationship Id="rId146" Type="http://schemas.openxmlformats.org/officeDocument/2006/relationships/hyperlink" Target="http://en.wikipedia.org/wiki/Boston" TargetMode="External"/><Relationship Id="rId188" Type="http://schemas.openxmlformats.org/officeDocument/2006/relationships/hyperlink" Target="http://en.wikipedia.org/wiki/Research_university" TargetMode="External"/><Relationship Id="rId311" Type="http://schemas.openxmlformats.org/officeDocument/2006/relationships/hyperlink" Target="http://en.wikipedia.org/wiki/Colby-Sawyer_College" TargetMode="External"/><Relationship Id="rId353" Type="http://schemas.openxmlformats.org/officeDocument/2006/relationships/hyperlink" Target="http://en.wikipedia.org/wiki/Carnegie_Classification_of_Institutions_of_Higher_Education" TargetMode="External"/><Relationship Id="rId395" Type="http://schemas.openxmlformats.org/officeDocument/2006/relationships/hyperlink" Target="http://en.wikipedia.org/wiki/Lyndonville,_Vermont" TargetMode="External"/><Relationship Id="rId409" Type="http://schemas.openxmlformats.org/officeDocument/2006/relationships/hyperlink" Target="http://en.wikipedia.org/wiki/Roman_Catholic_Church" TargetMode="External"/><Relationship Id="rId560" Type="http://schemas.openxmlformats.org/officeDocument/2006/relationships/hyperlink" Target="https://en.wikipedia.org/wiki/Galloway_Township,_New_Jersey" TargetMode="External"/><Relationship Id="rId92" Type="http://schemas.openxmlformats.org/officeDocument/2006/relationships/hyperlink" Target="http://en.wikipedia.org/wiki/Carnegie_Classification_of_Institutions_of_Higher_Education" TargetMode="External"/><Relationship Id="rId213" Type="http://schemas.openxmlformats.org/officeDocument/2006/relationships/hyperlink" Target="http://en.wikipedia.org/wiki/Wheaton_College_%28Massachusetts%29" TargetMode="External"/><Relationship Id="rId420" Type="http://schemas.openxmlformats.org/officeDocument/2006/relationships/hyperlink" Target="http://www.csj.edu/search/retention+rate" TargetMode="External"/><Relationship Id="rId616" Type="http://schemas.openxmlformats.org/officeDocument/2006/relationships/hyperlink" Target="https://en.wikipedia.org/wiki/Cabrini_College" TargetMode="External"/><Relationship Id="rId658" Type="http://schemas.openxmlformats.org/officeDocument/2006/relationships/hyperlink" Target="https://en.wikipedia.org/wiki/Juniata_College" TargetMode="External"/><Relationship Id="rId255" Type="http://schemas.openxmlformats.org/officeDocument/2006/relationships/hyperlink" Target="http://en.wikipedia.org/wiki/Bristol,_Rhode_Island" TargetMode="External"/><Relationship Id="rId297" Type="http://schemas.openxmlformats.org/officeDocument/2006/relationships/hyperlink" Target="http://en.wikipedia.org/wiki/Presque_Isle,_Maine" TargetMode="External"/><Relationship Id="rId462" Type="http://schemas.openxmlformats.org/officeDocument/2006/relationships/hyperlink" Target="http://en.wikipedia.org/wiki/Hamilton_College_%28New_York%29" TargetMode="External"/><Relationship Id="rId518" Type="http://schemas.openxmlformats.org/officeDocument/2006/relationships/hyperlink" Target="http://en.wikipedia.org/wiki/State_University_of_New_York_at_Stony_Brook" TargetMode="External"/><Relationship Id="rId725" Type="http://schemas.openxmlformats.org/officeDocument/2006/relationships/hyperlink" Target="https://en.wikipedia.org/wiki/Philadelphia" TargetMode="External"/><Relationship Id="rId115" Type="http://schemas.openxmlformats.org/officeDocument/2006/relationships/hyperlink" Target="http://en.wikipedia.org/wiki/Public_university" TargetMode="External"/><Relationship Id="rId157" Type="http://schemas.openxmlformats.org/officeDocument/2006/relationships/hyperlink" Target="http://en.wikipedia.org/wiki/Salem_State_University" TargetMode="External"/><Relationship Id="rId322" Type="http://schemas.openxmlformats.org/officeDocument/2006/relationships/hyperlink" Target="http://en.wikipedia.org/wiki/Rindge,_New_Hampshire" TargetMode="External"/><Relationship Id="rId364" Type="http://schemas.openxmlformats.org/officeDocument/2006/relationships/hyperlink" Target="http://www.nec.edu/life/facts-figures/" TargetMode="External"/><Relationship Id="rId767" Type="http://schemas.openxmlformats.org/officeDocument/2006/relationships/hyperlink" Target="https://en.wikipedia.org/wiki/Slippery_Rock_University_of_Pennsylvania" TargetMode="External"/><Relationship Id="rId61" Type="http://schemas.openxmlformats.org/officeDocument/2006/relationships/hyperlink" Target="http://en.wikipedia.org/wiki/Eastern_Nazarene_College" TargetMode="External"/><Relationship Id="rId199" Type="http://schemas.openxmlformats.org/officeDocument/2006/relationships/hyperlink" Target="http://en.wikipedia.org/wiki/Public_university" TargetMode="External"/><Relationship Id="rId571" Type="http://schemas.openxmlformats.org/officeDocument/2006/relationships/hyperlink" Target="https://en.wikipedia.org/wiki/List_of_colleges_and_universities_in_New_Jersey" TargetMode="External"/><Relationship Id="rId627" Type="http://schemas.openxmlformats.org/officeDocument/2006/relationships/hyperlink" Target="https://en.wikipedia.org/wiki/Central_Penn_College" TargetMode="External"/><Relationship Id="rId669" Type="http://schemas.openxmlformats.org/officeDocument/2006/relationships/hyperlink" Target="https://en.wikipedia.org/wiki/Annville,_Pennsylvania" TargetMode="External"/><Relationship Id="rId19" Type="http://schemas.openxmlformats.org/officeDocument/2006/relationships/hyperlink" Target="http://en.wikipedia.org/wiki/Non-profit" TargetMode="External"/><Relationship Id="rId224" Type="http://schemas.openxmlformats.org/officeDocument/2006/relationships/hyperlink" Target="http://en.wikipedia.org/wiki/Carnegie_Classification_of_Institutions_of_Higher_Education" TargetMode="External"/><Relationship Id="rId266" Type="http://schemas.openxmlformats.org/officeDocument/2006/relationships/hyperlink" Target="http://en.wikipedia.org/wiki/Waterville,_Maine" TargetMode="External"/><Relationship Id="rId431" Type="http://schemas.openxmlformats.org/officeDocument/2006/relationships/hyperlink" Target="http://en.wikipedia.org/wiki/Sophie_Davis_School_of_Biomedical_Education" TargetMode="External"/><Relationship Id="rId473" Type="http://schemas.openxmlformats.org/officeDocument/2006/relationships/hyperlink" Target="http://en.wikipedia.org/wiki/Le_Moyne_College" TargetMode="External"/><Relationship Id="rId529" Type="http://schemas.openxmlformats.org/officeDocument/2006/relationships/hyperlink" Target="http://en.wikipedia.org/wiki/Alfred_State_College" TargetMode="External"/><Relationship Id="rId680" Type="http://schemas.openxmlformats.org/officeDocument/2006/relationships/hyperlink" Target="https://en.wikipedia.org/wiki/Cresson_Township,_Cambria_County,_Pennsylvania" TargetMode="External"/><Relationship Id="rId736" Type="http://schemas.openxmlformats.org/officeDocument/2006/relationships/hyperlink" Target="https://en.wikipedia.org/wiki/Philadelphia_University" TargetMode="External"/><Relationship Id="rId30" Type="http://schemas.openxmlformats.org/officeDocument/2006/relationships/hyperlink" Target="http://en.wikipedia.org/wiki/Waltham,_Massachusetts" TargetMode="External"/><Relationship Id="rId126" Type="http://schemas.openxmlformats.org/officeDocument/2006/relationships/hyperlink" Target="http://en.wikipedia.org/wiki/North_Andover,_Massachusetts" TargetMode="External"/><Relationship Id="rId168" Type="http://schemas.openxmlformats.org/officeDocument/2006/relationships/hyperlink" Target="http://en.wikipedia.org/wiki/Carnegie_Classification_of_Institutions_of_Higher_Education" TargetMode="External"/><Relationship Id="rId333" Type="http://schemas.openxmlformats.org/officeDocument/2006/relationships/hyperlink" Target="http://en.wikipedia.org/wiki/Carnegie_Classification_of_Institutions_of_Higher_Education" TargetMode="External"/><Relationship Id="rId540" Type="http://schemas.openxmlformats.org/officeDocument/2006/relationships/hyperlink" Target="http://en.wikipedia.org/wiki/State_University_of_New_York_at_Cortland" TargetMode="External"/><Relationship Id="rId778" Type="http://schemas.openxmlformats.org/officeDocument/2006/relationships/hyperlink" Target="https://en.wikipedia.org/wiki/Alvernia_University" TargetMode="External"/><Relationship Id="rId72" Type="http://schemas.openxmlformats.org/officeDocument/2006/relationships/hyperlink" Target="http://en.wikipedia.org/wiki/Carnegie_Classification_of_Institutions_of_Higher_Education" TargetMode="External"/><Relationship Id="rId375" Type="http://schemas.openxmlformats.org/officeDocument/2006/relationships/hyperlink" Target="http://en.wikipedia.org/wiki/Castleton,_Vermont" TargetMode="External"/><Relationship Id="rId582" Type="http://schemas.openxmlformats.org/officeDocument/2006/relationships/hyperlink" Target="https://en.wikipedia.org/wiki/Felician_College" TargetMode="External"/><Relationship Id="rId638" Type="http://schemas.openxmlformats.org/officeDocument/2006/relationships/hyperlink" Target="https://en.wikipedia.org/wiki/Elizabethtown_College" TargetMode="External"/><Relationship Id="rId3" Type="http://schemas.openxmlformats.org/officeDocument/2006/relationships/hyperlink" Target="http://en.wikipedia.org/wiki/Non-profit" TargetMode="External"/><Relationship Id="rId235" Type="http://schemas.openxmlformats.org/officeDocument/2006/relationships/hyperlink" Target="http://en.wikipedia.org/wiki/Providence,_Rhode_Island" TargetMode="External"/><Relationship Id="rId277" Type="http://schemas.openxmlformats.org/officeDocument/2006/relationships/hyperlink" Target="http://en.wikipedia.org/wiki/Carnegie_Classification_of_Institutions_of_Higher_Education" TargetMode="External"/><Relationship Id="rId400" Type="http://schemas.openxmlformats.org/officeDocument/2006/relationships/hyperlink" Target="http://en.wikipedia.org/wiki/List_of_colleges_and_universities_in_Vermont" TargetMode="External"/><Relationship Id="rId442" Type="http://schemas.openxmlformats.org/officeDocument/2006/relationships/hyperlink" Target="http://en.wikipedia.org/wiki/Berkeley_College" TargetMode="External"/><Relationship Id="rId484" Type="http://schemas.openxmlformats.org/officeDocument/2006/relationships/hyperlink" Target="http://en.wikipedia.org/wiki/Molloy_College" TargetMode="External"/><Relationship Id="rId705" Type="http://schemas.openxmlformats.org/officeDocument/2006/relationships/hyperlink" Target="https://en.wikipedia.org/wiki/Wilson_College_%28Pennsylvania%29" TargetMode="External"/><Relationship Id="rId137" Type="http://schemas.openxmlformats.org/officeDocument/2006/relationships/hyperlink" Target="http://en.wikipedia.org/wiki/Mount_Ida_College" TargetMode="External"/><Relationship Id="rId302" Type="http://schemas.openxmlformats.org/officeDocument/2006/relationships/hyperlink" Target="http://en.wikipedia.org/wiki/Carnegie_Classification_of_Institutions_of_Higher_Education" TargetMode="External"/><Relationship Id="rId344" Type="http://schemas.openxmlformats.org/officeDocument/2006/relationships/hyperlink" Target="http://en.wikipedia.org/wiki/Goffstown,_New_Hampshire" TargetMode="External"/><Relationship Id="rId691" Type="http://schemas.openxmlformats.org/officeDocument/2006/relationships/hyperlink" Target="https://en.wikipedia.org/wiki/Seton_Hill_University" TargetMode="External"/><Relationship Id="rId747" Type="http://schemas.openxmlformats.org/officeDocument/2006/relationships/hyperlink" Target="https://en.wikipedia.org/wiki/Thomas_Jefferson_University" TargetMode="External"/><Relationship Id="rId41" Type="http://schemas.openxmlformats.org/officeDocument/2006/relationships/hyperlink" Target="http://en.wikipedia.org/wiki/Brandeis_University" TargetMode="External"/><Relationship Id="rId83" Type="http://schemas.openxmlformats.org/officeDocument/2006/relationships/hyperlink" Target="http://en.wikipedia.org/wiki/Non-profit" TargetMode="External"/><Relationship Id="rId179" Type="http://schemas.openxmlformats.org/officeDocument/2006/relationships/hyperlink" Target="http://en.wikipedia.org/wiki/Non-profit" TargetMode="External"/><Relationship Id="rId386" Type="http://schemas.openxmlformats.org/officeDocument/2006/relationships/hyperlink" Target="http://en.wikipedia.org/wiki/Carnegie_Classification_of_Institutions_of_Higher_Education" TargetMode="External"/><Relationship Id="rId551" Type="http://schemas.openxmlformats.org/officeDocument/2006/relationships/hyperlink" Target="https://en.wikipedia.org/wiki/Montclair_State_University" TargetMode="External"/><Relationship Id="rId593" Type="http://schemas.openxmlformats.org/officeDocument/2006/relationships/hyperlink" Target="https://en.wikipedia.org/wiki/South_Orange,_New_Jersey" TargetMode="External"/><Relationship Id="rId607" Type="http://schemas.openxmlformats.org/officeDocument/2006/relationships/hyperlink" Target="https://en.wikipedia.org/wiki/Allegheny_College" TargetMode="External"/><Relationship Id="rId649" Type="http://schemas.openxmlformats.org/officeDocument/2006/relationships/hyperlink" Target="https://en.wikipedia.org/wiki/Grove_City_College" TargetMode="External"/><Relationship Id="rId190" Type="http://schemas.openxmlformats.org/officeDocument/2006/relationships/hyperlink" Target="http://en.wikipedia.org/wiki/Boston" TargetMode="External"/><Relationship Id="rId204" Type="http://schemas.openxmlformats.org/officeDocument/2006/relationships/hyperlink" Target="http://en.wikipedia.org/wiki/Carnegie_Classification_of_Institutions_of_Higher_Education" TargetMode="External"/><Relationship Id="rId246" Type="http://schemas.openxmlformats.org/officeDocument/2006/relationships/hyperlink" Target="http://en.wikipedia.org/wiki/Carnegie_Classification_of_Institutions_of_Higher_Education" TargetMode="External"/><Relationship Id="rId288" Type="http://schemas.openxmlformats.org/officeDocument/2006/relationships/hyperlink" Target="http://en.wikipedia.org/wiki/Farmington,_Maine" TargetMode="External"/><Relationship Id="rId411" Type="http://schemas.openxmlformats.org/officeDocument/2006/relationships/hyperlink" Target="http://en.wikipedia.org/wiki/Southern_Vermont_College" TargetMode="External"/><Relationship Id="rId453" Type="http://schemas.openxmlformats.org/officeDocument/2006/relationships/hyperlink" Target="http://en.wikipedia.org/wiki/Cornell_University" TargetMode="External"/><Relationship Id="rId509" Type="http://schemas.openxmlformats.org/officeDocument/2006/relationships/hyperlink" Target="http://en.wikipedia.org/wiki/Union_College" TargetMode="External"/><Relationship Id="rId660" Type="http://schemas.openxmlformats.org/officeDocument/2006/relationships/hyperlink" Target="https://en.wikipedia.org/wiki/Keystone_College" TargetMode="External"/><Relationship Id="rId106" Type="http://schemas.openxmlformats.org/officeDocument/2006/relationships/hyperlink" Target="http://en.wikipedia.org/wiki/Newton,_Massachusetts" TargetMode="External"/><Relationship Id="rId313" Type="http://schemas.openxmlformats.org/officeDocument/2006/relationships/hyperlink" Target="http://en.wikipedia.org/wiki/Carnegie_Classification_of_Institutions_of_Higher_Education" TargetMode="External"/><Relationship Id="rId495" Type="http://schemas.openxmlformats.org/officeDocument/2006/relationships/hyperlink" Target="http://en.wikipedia.org/wiki/Russell_Sage_College" TargetMode="External"/><Relationship Id="rId716" Type="http://schemas.openxmlformats.org/officeDocument/2006/relationships/hyperlink" Target="https://en.wikipedia.org/wiki/Radnor_Township,_Delaware_County,_Pennsylvania" TargetMode="External"/><Relationship Id="rId758" Type="http://schemas.openxmlformats.org/officeDocument/2006/relationships/hyperlink" Target="https://en.wikipedia.org/wiki/Clarion_University_of_Pennsylvania" TargetMode="External"/><Relationship Id="rId10" Type="http://schemas.openxmlformats.org/officeDocument/2006/relationships/hyperlink" Target="http://en.wikipedia.org/wiki/Paxton,_Massachusetts" TargetMode="External"/><Relationship Id="rId52" Type="http://schemas.openxmlformats.org/officeDocument/2006/relationships/hyperlink" Target="http://en.wikipedia.org/wiki/Carnegie_Classification_of_Institutions_of_Higher_Education" TargetMode="External"/><Relationship Id="rId94" Type="http://schemas.openxmlformats.org/officeDocument/2006/relationships/hyperlink" Target="http://en.wikipedia.org/wiki/Wenham,_Massachusetts" TargetMode="External"/><Relationship Id="rId148" Type="http://schemas.openxmlformats.org/officeDocument/2006/relationships/hyperlink" Target="http://en.wikipedia.org/wiki/Research_university" TargetMode="External"/><Relationship Id="rId355" Type="http://schemas.openxmlformats.org/officeDocument/2006/relationships/hyperlink" Target="http://en.wikipedia.org/wiki/Merrimack,_New_Hampshire" TargetMode="External"/><Relationship Id="rId397" Type="http://schemas.openxmlformats.org/officeDocument/2006/relationships/hyperlink" Target="http://en.wikipedia.org/wiki/Marlboro_College" TargetMode="External"/><Relationship Id="rId520" Type="http://schemas.openxmlformats.org/officeDocument/2006/relationships/hyperlink" Target="http://en.wikipedia.org/wiki/University_at_Buffalo,_The_State_University_of_New_York" TargetMode="External"/><Relationship Id="rId562" Type="http://schemas.openxmlformats.org/officeDocument/2006/relationships/hyperlink" Target="https://en.wikipedia.org/wiki/Public_university" TargetMode="External"/><Relationship Id="rId618" Type="http://schemas.openxmlformats.org/officeDocument/2006/relationships/hyperlink" Target="https://en.wikipedia.org/wiki/Roman_Catholic_Church" TargetMode="External"/><Relationship Id="rId215" Type="http://schemas.openxmlformats.org/officeDocument/2006/relationships/hyperlink" Target="http://en.wikipedia.org/wiki/Non-profit" TargetMode="External"/><Relationship Id="rId257" Type="http://schemas.openxmlformats.org/officeDocument/2006/relationships/hyperlink" Target="http://en.wikipedia.org/wiki/Salve_Regina_University" TargetMode="External"/><Relationship Id="rId422" Type="http://schemas.openxmlformats.org/officeDocument/2006/relationships/hyperlink" Target="http://en.wikipedia.org/wiki/Baruch_College" TargetMode="External"/><Relationship Id="rId464" Type="http://schemas.openxmlformats.org/officeDocument/2006/relationships/hyperlink" Target="http://en.wikipedia.org/wiki/Hilbert_College" TargetMode="External"/><Relationship Id="rId299" Type="http://schemas.openxmlformats.org/officeDocument/2006/relationships/hyperlink" Target="http://en.wikipedia.org/wiki/University_of_New_England_%28United_States%29" TargetMode="External"/><Relationship Id="rId727" Type="http://schemas.openxmlformats.org/officeDocument/2006/relationships/hyperlink" Target="https://en.wikipedia.org/wiki/Bethlehem,_Pennsylvania" TargetMode="External"/><Relationship Id="rId63" Type="http://schemas.openxmlformats.org/officeDocument/2006/relationships/hyperlink" Target="http://en.wikipedia.org/wiki/Non-profit" TargetMode="External"/><Relationship Id="rId159" Type="http://schemas.openxmlformats.org/officeDocument/2006/relationships/hyperlink" Target="http://en.wikipedia.org/wiki/Public_university" TargetMode="External"/><Relationship Id="rId366" Type="http://schemas.openxmlformats.org/officeDocument/2006/relationships/hyperlink" Target="http://www.wesleyan.edu/ir/graduation-retention.html" TargetMode="External"/><Relationship Id="rId573" Type="http://schemas.openxmlformats.org/officeDocument/2006/relationships/hyperlink" Target="https://en.wikipedia.org/wiki/Caldwell,_New_Jersey" TargetMode="External"/><Relationship Id="rId780" Type="http://schemas.openxmlformats.org/officeDocument/2006/relationships/hyperlink" Target="https://en.wikipedia.org/wiki/Roman_Catholic_Church" TargetMode="External"/><Relationship Id="rId226" Type="http://schemas.openxmlformats.org/officeDocument/2006/relationships/hyperlink" Target="http://en.wikipedia.org/wiki/Worcester,_Massachusetts" TargetMode="External"/><Relationship Id="rId433" Type="http://schemas.openxmlformats.org/officeDocument/2006/relationships/hyperlink" Target="http://en.wikipedia.org/wiki/York_College,_City_University_of_New_York" TargetMode="External"/><Relationship Id="rId640" Type="http://schemas.openxmlformats.org/officeDocument/2006/relationships/hyperlink" Target="https://en.wikipedia.org/wiki/Church_of_the_Brethren" TargetMode="External"/><Relationship Id="rId738" Type="http://schemas.openxmlformats.org/officeDocument/2006/relationships/hyperlink" Target="https://en.wikipedia.org/wiki/Robert_Morris_Univers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2"/>
  <sheetViews>
    <sheetView tabSelected="1" topLeftCell="I400" workbookViewId="0">
      <selection activeCell="AB1" sqref="AB1"/>
    </sheetView>
  </sheetViews>
  <sheetFormatPr defaultRowHeight="15" x14ac:dyDescent="0.25"/>
  <cols>
    <col min="7" max="9" width="10.5703125" bestFit="1" customWidth="1"/>
  </cols>
  <sheetData>
    <row r="1" spans="1:28" ht="59.25" x14ac:dyDescent="0.25">
      <c r="A1" t="s">
        <v>0</v>
      </c>
      <c r="D1" t="s">
        <v>1</v>
      </c>
      <c r="E1" t="s">
        <v>2</v>
      </c>
      <c r="G1" s="1" t="s">
        <v>3</v>
      </c>
      <c r="H1" s="1" t="s">
        <v>4</v>
      </c>
      <c r="I1" s="1" t="s">
        <v>5</v>
      </c>
      <c r="J1" s="2" t="s">
        <v>6</v>
      </c>
      <c r="K1" t="s">
        <v>7</v>
      </c>
      <c r="L1" t="s">
        <v>8</v>
      </c>
      <c r="M1" t="s">
        <v>9</v>
      </c>
      <c r="N1" t="s">
        <v>10</v>
      </c>
      <c r="Q1" t="s">
        <v>11</v>
      </c>
      <c r="R1" t="s">
        <v>12</v>
      </c>
      <c r="T1" t="s">
        <v>13</v>
      </c>
      <c r="U1" t="s">
        <v>14</v>
      </c>
      <c r="W1" t="s">
        <v>15</v>
      </c>
      <c r="AB1" t="s">
        <v>16</v>
      </c>
    </row>
    <row r="2" spans="1:28" ht="75" x14ac:dyDescent="0.25">
      <c r="A2" s="3" t="s">
        <v>17</v>
      </c>
      <c r="B2" s="3" t="s">
        <v>18</v>
      </c>
      <c r="C2" s="3" t="s">
        <v>2</v>
      </c>
      <c r="D2" s="3">
        <v>0</v>
      </c>
      <c r="E2" s="4">
        <v>1</v>
      </c>
      <c r="F2" s="3" t="s">
        <v>19</v>
      </c>
      <c r="G2">
        <v>1723</v>
      </c>
      <c r="H2">
        <v>1723</v>
      </c>
      <c r="I2">
        <v>1723</v>
      </c>
      <c r="J2" s="3">
        <v>142</v>
      </c>
      <c r="K2">
        <v>39</v>
      </c>
      <c r="L2" t="s">
        <v>20</v>
      </c>
      <c r="M2" t="s">
        <v>21</v>
      </c>
      <c r="N2">
        <v>68</v>
      </c>
      <c r="Q2">
        <v>60</v>
      </c>
      <c r="R2">
        <v>39</v>
      </c>
      <c r="T2">
        <f>H2/H$407</f>
        <v>0.2909122574246632</v>
      </c>
      <c r="U2">
        <f>I2/I$407</f>
        <v>0.29312458544554759</v>
      </c>
      <c r="W2">
        <f>H2/[1]Sheet1!$H$97</f>
        <v>0.86326172080791486</v>
      </c>
      <c r="Y2">
        <f>T2</f>
        <v>0.2909122574246632</v>
      </c>
      <c r="AB2">
        <f t="shared" ref="AB2:AB41" si="0">K2*U2</f>
        <v>11.431858832376356</v>
      </c>
    </row>
    <row r="3" spans="1:28" ht="45" x14ac:dyDescent="0.25">
      <c r="A3" s="3" t="s">
        <v>22</v>
      </c>
      <c r="B3" s="3" t="s">
        <v>23</v>
      </c>
      <c r="C3" s="3" t="s">
        <v>2</v>
      </c>
      <c r="D3" s="3">
        <v>0</v>
      </c>
      <c r="E3" s="4">
        <v>1</v>
      </c>
      <c r="F3" s="3" t="s">
        <v>24</v>
      </c>
      <c r="G3">
        <v>1785</v>
      </c>
      <c r="H3">
        <v>1785</v>
      </c>
      <c r="I3">
        <v>1785</v>
      </c>
      <c r="J3" s="3">
        <v>146</v>
      </c>
      <c r="K3">
        <v>39</v>
      </c>
      <c r="L3" t="s">
        <v>20</v>
      </c>
      <c r="M3" t="s">
        <v>21</v>
      </c>
      <c r="N3">
        <v>14</v>
      </c>
      <c r="Q3" s="5">
        <v>98</v>
      </c>
      <c r="R3" s="5">
        <v>96</v>
      </c>
      <c r="S3" s="5" t="s">
        <v>25</v>
      </c>
      <c r="T3">
        <f t="shared" ref="T3:T66" si="1">H3/H$407</f>
        <v>0.30138037115671723</v>
      </c>
      <c r="U3">
        <f t="shared" ref="U3:U66" si="2">I3/I$407</f>
        <v>0.30367230703441811</v>
      </c>
      <c r="W3">
        <f>H3/[1]Sheet1!$H$97</f>
        <v>0.89432511412775861</v>
      </c>
      <c r="Y3">
        <f t="shared" ref="Y3:Y66" si="3">Y2+T3</f>
        <v>0.59229262858138043</v>
      </c>
      <c r="AB3">
        <f t="shared" si="0"/>
        <v>11.843219974342306</v>
      </c>
    </row>
    <row r="4" spans="1:28" ht="45" x14ac:dyDescent="0.25">
      <c r="A4" s="3" t="s">
        <v>26</v>
      </c>
      <c r="B4" s="3" t="s">
        <v>27</v>
      </c>
      <c r="C4" s="3" t="s">
        <v>2</v>
      </c>
      <c r="D4" s="3">
        <v>1</v>
      </c>
      <c r="E4" s="4">
        <v>1</v>
      </c>
      <c r="F4" s="3" t="s">
        <v>19</v>
      </c>
      <c r="G4">
        <v>1100</v>
      </c>
      <c r="H4" t="s">
        <v>28</v>
      </c>
      <c r="I4">
        <v>1100</v>
      </c>
      <c r="J4" s="3"/>
      <c r="K4">
        <v>39</v>
      </c>
      <c r="L4" t="s">
        <v>29</v>
      </c>
      <c r="M4" t="s">
        <v>21</v>
      </c>
      <c r="N4">
        <v>78</v>
      </c>
      <c r="R4">
        <v>47</v>
      </c>
      <c r="T4" t="s">
        <v>28</v>
      </c>
      <c r="U4">
        <f t="shared" si="2"/>
        <v>0.18713699593157418</v>
      </c>
      <c r="W4" t="e">
        <f>H4/[1]Sheet1!$H$97</f>
        <v>#VALUE!</v>
      </c>
      <c r="Y4" t="e">
        <f t="shared" si="3"/>
        <v>#VALUE!</v>
      </c>
      <c r="AB4">
        <f t="shared" si="0"/>
        <v>7.2983428413313929</v>
      </c>
    </row>
    <row r="5" spans="1:28" ht="45" x14ac:dyDescent="0.25">
      <c r="A5" s="3" t="s">
        <v>30</v>
      </c>
      <c r="B5" s="3" t="s">
        <v>31</v>
      </c>
      <c r="C5" s="3" t="s">
        <v>2</v>
      </c>
      <c r="D5" s="3">
        <v>1</v>
      </c>
      <c r="E5" s="4">
        <v>1</v>
      </c>
      <c r="F5" s="3" t="s">
        <v>19</v>
      </c>
      <c r="G5" t="s">
        <v>28</v>
      </c>
      <c r="J5" s="3"/>
      <c r="K5">
        <v>49</v>
      </c>
      <c r="L5" t="s">
        <v>29</v>
      </c>
      <c r="M5" t="s">
        <v>21</v>
      </c>
      <c r="N5">
        <v>74</v>
      </c>
      <c r="T5">
        <f t="shared" si="1"/>
        <v>0</v>
      </c>
      <c r="U5">
        <f t="shared" si="2"/>
        <v>0</v>
      </c>
      <c r="W5">
        <f>H5/[1]Sheet1!$H$97</f>
        <v>0</v>
      </c>
      <c r="Y5" t="e">
        <f t="shared" si="3"/>
        <v>#VALUE!</v>
      </c>
      <c r="AB5">
        <f t="shared" si="0"/>
        <v>0</v>
      </c>
    </row>
    <row r="6" spans="1:28" ht="75" x14ac:dyDescent="0.25">
      <c r="A6" s="3" t="s">
        <v>32</v>
      </c>
      <c r="B6" s="3" t="s">
        <v>33</v>
      </c>
      <c r="C6" s="3" t="s">
        <v>2</v>
      </c>
      <c r="D6" s="3">
        <v>0</v>
      </c>
      <c r="E6" s="4">
        <v>1</v>
      </c>
      <c r="F6" s="3" t="s">
        <v>34</v>
      </c>
      <c r="J6" s="3"/>
      <c r="K6">
        <v>25</v>
      </c>
      <c r="L6" t="s">
        <v>29</v>
      </c>
      <c r="M6" t="s">
        <v>21</v>
      </c>
      <c r="N6">
        <v>92</v>
      </c>
      <c r="T6">
        <f t="shared" si="1"/>
        <v>0</v>
      </c>
      <c r="U6">
        <f t="shared" si="2"/>
        <v>0</v>
      </c>
      <c r="W6">
        <f>H6/[1]Sheet1!$H$97</f>
        <v>0</v>
      </c>
      <c r="Y6" t="e">
        <f t="shared" si="3"/>
        <v>#VALUE!</v>
      </c>
      <c r="AB6">
        <f t="shared" si="0"/>
        <v>0</v>
      </c>
    </row>
    <row r="7" spans="1:28" ht="45" x14ac:dyDescent="0.25">
      <c r="A7" s="3" t="s">
        <v>35</v>
      </c>
      <c r="B7" s="3" t="s">
        <v>36</v>
      </c>
      <c r="C7" s="3" t="s">
        <v>2</v>
      </c>
      <c r="D7" s="3"/>
      <c r="E7" s="4">
        <v>1</v>
      </c>
      <c r="F7" s="3" t="s">
        <v>24</v>
      </c>
      <c r="J7" s="3"/>
      <c r="M7" t="s">
        <v>21</v>
      </c>
      <c r="N7">
        <v>58</v>
      </c>
      <c r="T7">
        <f t="shared" si="1"/>
        <v>0</v>
      </c>
      <c r="U7">
        <f t="shared" si="2"/>
        <v>0</v>
      </c>
      <c r="W7">
        <f>H7/[1]Sheet1!$H$97</f>
        <v>0</v>
      </c>
      <c r="Y7" t="e">
        <f t="shared" si="3"/>
        <v>#VALUE!</v>
      </c>
      <c r="AB7">
        <f t="shared" si="0"/>
        <v>0</v>
      </c>
    </row>
    <row r="8" spans="1:28" ht="45" x14ac:dyDescent="0.25">
      <c r="A8" s="3" t="s">
        <v>37</v>
      </c>
      <c r="B8" s="3" t="s">
        <v>31</v>
      </c>
      <c r="C8" s="3" t="s">
        <v>2</v>
      </c>
      <c r="D8" s="3">
        <v>0</v>
      </c>
      <c r="E8" s="4">
        <v>1</v>
      </c>
      <c r="F8" s="3" t="s">
        <v>24</v>
      </c>
      <c r="G8">
        <v>2021</v>
      </c>
      <c r="H8">
        <v>2021</v>
      </c>
      <c r="I8">
        <v>2021</v>
      </c>
      <c r="J8" s="3"/>
      <c r="K8">
        <v>26</v>
      </c>
      <c r="L8" t="s">
        <v>29</v>
      </c>
      <c r="M8" t="s">
        <v>21</v>
      </c>
      <c r="N8">
        <v>63</v>
      </c>
      <c r="Q8" s="6">
        <v>65</v>
      </c>
      <c r="R8" s="6">
        <v>32</v>
      </c>
      <c r="S8" s="6" t="s">
        <v>38</v>
      </c>
      <c r="T8">
        <f t="shared" si="1"/>
        <v>0.34122673955614879</v>
      </c>
      <c r="U8">
        <f t="shared" si="2"/>
        <v>0.34382169888882858</v>
      </c>
      <c r="W8">
        <f>H8/[1]Sheet1!$H$97</f>
        <v>1.012566417732325</v>
      </c>
      <c r="Y8" t="e">
        <f t="shared" si="3"/>
        <v>#VALUE!</v>
      </c>
      <c r="AB8">
        <f t="shared" si="0"/>
        <v>8.9393641711095437</v>
      </c>
    </row>
    <row r="9" spans="1:28" ht="45" x14ac:dyDescent="0.25">
      <c r="A9" s="3" t="s">
        <v>39</v>
      </c>
      <c r="B9" s="3" t="s">
        <v>40</v>
      </c>
      <c r="C9" s="3" t="s">
        <v>2</v>
      </c>
      <c r="D9" s="3">
        <v>0</v>
      </c>
      <c r="E9" s="4">
        <v>1</v>
      </c>
      <c r="F9" s="3" t="s">
        <v>19</v>
      </c>
      <c r="G9">
        <v>4157</v>
      </c>
      <c r="H9">
        <v>4157</v>
      </c>
      <c r="I9">
        <v>4157</v>
      </c>
      <c r="J9" s="3"/>
      <c r="K9">
        <v>24</v>
      </c>
      <c r="L9" t="s">
        <v>29</v>
      </c>
      <c r="M9" t="s">
        <v>21</v>
      </c>
      <c r="N9">
        <v>44</v>
      </c>
      <c r="Q9" s="5">
        <v>95</v>
      </c>
      <c r="R9" s="5">
        <v>84</v>
      </c>
      <c r="S9" s="5" t="s">
        <v>41</v>
      </c>
      <c r="T9">
        <f t="shared" si="1"/>
        <v>0.70187014167981721</v>
      </c>
      <c r="U9">
        <f t="shared" si="2"/>
        <v>0.70720772007959443</v>
      </c>
      <c r="W9">
        <f>H9/[1]Sheet1!$H$97</f>
        <v>2.0827504198482312</v>
      </c>
      <c r="Y9" t="e">
        <f t="shared" si="3"/>
        <v>#VALUE!</v>
      </c>
      <c r="AB9">
        <f t="shared" si="0"/>
        <v>16.972985281910265</v>
      </c>
    </row>
    <row r="10" spans="1:28" ht="45" x14ac:dyDescent="0.25">
      <c r="A10" s="3" t="s">
        <v>42</v>
      </c>
      <c r="B10" s="3" t="s">
        <v>43</v>
      </c>
      <c r="C10" s="3" t="s">
        <v>2</v>
      </c>
      <c r="D10" s="3">
        <v>0</v>
      </c>
      <c r="E10" s="4">
        <v>1</v>
      </c>
      <c r="F10" s="3" t="s">
        <v>44</v>
      </c>
      <c r="G10">
        <v>9110</v>
      </c>
      <c r="H10">
        <v>9110</v>
      </c>
      <c r="I10">
        <v>9110</v>
      </c>
      <c r="J10" s="3"/>
      <c r="K10">
        <v>45</v>
      </c>
      <c r="L10" t="s">
        <v>29</v>
      </c>
      <c r="M10" t="s">
        <v>21</v>
      </c>
      <c r="N10">
        <v>32</v>
      </c>
      <c r="Q10" s="5">
        <v>95</v>
      </c>
      <c r="R10" s="5">
        <v>92</v>
      </c>
      <c r="S10" s="5" t="s">
        <v>45</v>
      </c>
      <c r="T10">
        <f t="shared" si="1"/>
        <v>1.5381373564356831</v>
      </c>
      <c r="U10">
        <f t="shared" si="2"/>
        <v>1.5498345753969462</v>
      </c>
      <c r="W10">
        <f>H10/[1]Sheet1!$H$97</f>
        <v>4.5643147281254235</v>
      </c>
      <c r="Y10" t="e">
        <f t="shared" si="3"/>
        <v>#VALUE!</v>
      </c>
      <c r="AB10">
        <f t="shared" si="0"/>
        <v>69.742555892862583</v>
      </c>
    </row>
    <row r="11" spans="1:28" ht="45" x14ac:dyDescent="0.25">
      <c r="A11" s="3" t="s">
        <v>46</v>
      </c>
      <c r="B11" s="3" t="s">
        <v>47</v>
      </c>
      <c r="C11" s="3" t="s">
        <v>2</v>
      </c>
      <c r="D11" s="3">
        <v>0</v>
      </c>
      <c r="E11" s="4">
        <v>1</v>
      </c>
      <c r="F11" s="3" t="s">
        <v>44</v>
      </c>
      <c r="G11">
        <v>16512</v>
      </c>
      <c r="H11">
        <v>16512</v>
      </c>
      <c r="I11">
        <v>16512</v>
      </c>
      <c r="J11" s="3"/>
      <c r="K11">
        <v>52</v>
      </c>
      <c r="L11" t="s">
        <v>29</v>
      </c>
      <c r="M11" t="s">
        <v>21</v>
      </c>
      <c r="N11">
        <v>37</v>
      </c>
      <c r="Q11" s="6">
        <v>92</v>
      </c>
      <c r="R11" s="6">
        <v>85</v>
      </c>
      <c r="S11" s="7" t="s">
        <v>48</v>
      </c>
      <c r="T11">
        <f t="shared" si="1"/>
        <v>2.7878950636076838</v>
      </c>
      <c r="U11">
        <f t="shared" si="2"/>
        <v>2.8090964334746844</v>
      </c>
      <c r="W11">
        <f>H11/[1]Sheet1!$H$97</f>
        <v>8.2728830725364428</v>
      </c>
      <c r="Y11" t="e">
        <f t="shared" si="3"/>
        <v>#VALUE!</v>
      </c>
      <c r="AB11">
        <f t="shared" si="0"/>
        <v>146.0730145406836</v>
      </c>
    </row>
    <row r="12" spans="1:28" ht="45" x14ac:dyDescent="0.25">
      <c r="A12" s="3" t="s">
        <v>49</v>
      </c>
      <c r="B12" s="3" t="s">
        <v>40</v>
      </c>
      <c r="C12" s="3" t="s">
        <v>2</v>
      </c>
      <c r="D12" s="3">
        <v>0</v>
      </c>
      <c r="E12" s="4">
        <v>1</v>
      </c>
      <c r="F12" s="3" t="s">
        <v>44</v>
      </c>
      <c r="G12">
        <v>3588</v>
      </c>
      <c r="H12">
        <v>3588</v>
      </c>
      <c r="I12">
        <v>3588</v>
      </c>
      <c r="J12" s="3">
        <v>140</v>
      </c>
      <c r="K12">
        <v>29</v>
      </c>
      <c r="L12" t="s">
        <v>29</v>
      </c>
      <c r="M12" t="s">
        <v>21</v>
      </c>
      <c r="N12">
        <v>37</v>
      </c>
      <c r="Q12" s="5">
        <v>95</v>
      </c>
      <c r="R12" s="5">
        <v>90</v>
      </c>
      <c r="S12" s="5" t="s">
        <v>50</v>
      </c>
      <c r="T12">
        <f t="shared" si="1"/>
        <v>0.60579987210661146</v>
      </c>
      <c r="U12">
        <f t="shared" si="2"/>
        <v>0.61040685582044385</v>
      </c>
      <c r="W12">
        <f>H12/[1]Sheet1!$H$97</f>
        <v>1.7976686327677298</v>
      </c>
      <c r="Y12" t="e">
        <f t="shared" si="3"/>
        <v>#VALUE!</v>
      </c>
      <c r="AB12">
        <f t="shared" si="0"/>
        <v>17.70179881879287</v>
      </c>
    </row>
    <row r="13" spans="1:28" ht="75" x14ac:dyDescent="0.25">
      <c r="A13" s="3" t="s">
        <v>51</v>
      </c>
      <c r="B13" s="3" t="s">
        <v>52</v>
      </c>
      <c r="C13" s="3" t="s">
        <v>53</v>
      </c>
      <c r="D13" s="3">
        <v>0</v>
      </c>
      <c r="E13" s="4">
        <v>0</v>
      </c>
      <c r="F13" s="3" t="s">
        <v>19</v>
      </c>
      <c r="G13">
        <v>9615</v>
      </c>
      <c r="H13">
        <v>9615</v>
      </c>
      <c r="I13">
        <v>9615</v>
      </c>
      <c r="J13" s="3"/>
      <c r="K13">
        <v>32</v>
      </c>
      <c r="L13" t="s">
        <v>29</v>
      </c>
      <c r="M13" t="s">
        <v>21</v>
      </c>
      <c r="N13">
        <v>79</v>
      </c>
      <c r="Q13">
        <v>81</v>
      </c>
      <c r="R13">
        <v>54</v>
      </c>
      <c r="T13">
        <f t="shared" si="1"/>
        <v>1.623401831188704</v>
      </c>
      <c r="U13">
        <f t="shared" si="2"/>
        <v>1.6357474689837144</v>
      </c>
      <c r="W13">
        <f>H13/[1]Sheet1!$H$97</f>
        <v>4.8173310769402793</v>
      </c>
      <c r="Y13" t="e">
        <f t="shared" si="3"/>
        <v>#VALUE!</v>
      </c>
      <c r="AB13">
        <f t="shared" si="0"/>
        <v>52.34391900747886</v>
      </c>
    </row>
    <row r="14" spans="1:28" ht="45" x14ac:dyDescent="0.25">
      <c r="A14" s="3" t="s">
        <v>54</v>
      </c>
      <c r="B14" s="3" t="s">
        <v>55</v>
      </c>
      <c r="C14" s="3" t="s">
        <v>2</v>
      </c>
      <c r="D14" s="3">
        <v>0</v>
      </c>
      <c r="E14" s="4">
        <v>1</v>
      </c>
      <c r="F14" s="3" t="s">
        <v>19</v>
      </c>
      <c r="J14" s="3"/>
      <c r="K14">
        <v>45</v>
      </c>
      <c r="L14" t="s">
        <v>29</v>
      </c>
      <c r="M14" t="s">
        <v>21</v>
      </c>
      <c r="N14">
        <v>64</v>
      </c>
      <c r="T14">
        <f t="shared" si="1"/>
        <v>0</v>
      </c>
      <c r="U14">
        <f t="shared" si="2"/>
        <v>0</v>
      </c>
      <c r="W14">
        <f>H14/[1]Sheet1!$H$97</f>
        <v>0</v>
      </c>
      <c r="Y14" t="e">
        <f t="shared" si="3"/>
        <v>#VALUE!</v>
      </c>
      <c r="AB14">
        <f t="shared" si="0"/>
        <v>0</v>
      </c>
    </row>
    <row r="15" spans="1:28" ht="45" x14ac:dyDescent="0.25">
      <c r="A15" s="3" t="s">
        <v>56</v>
      </c>
      <c r="B15" s="3" t="s">
        <v>31</v>
      </c>
      <c r="C15" s="3" t="s">
        <v>2</v>
      </c>
      <c r="D15" s="3">
        <v>0</v>
      </c>
      <c r="E15" s="4">
        <v>1</v>
      </c>
      <c r="F15" s="3" t="s">
        <v>44</v>
      </c>
      <c r="G15">
        <v>2277</v>
      </c>
      <c r="H15">
        <v>2277</v>
      </c>
      <c r="I15">
        <v>2277</v>
      </c>
      <c r="J15" s="3"/>
      <c r="K15">
        <v>44</v>
      </c>
      <c r="L15" t="s">
        <v>29</v>
      </c>
      <c r="M15" t="s">
        <v>21</v>
      </c>
      <c r="N15">
        <v>62</v>
      </c>
      <c r="Q15" s="6">
        <v>92</v>
      </c>
      <c r="R15" s="6">
        <v>80</v>
      </c>
      <c r="S15" s="6" t="s">
        <v>57</v>
      </c>
      <c r="T15">
        <f t="shared" si="1"/>
        <v>0.38444991883688806</v>
      </c>
      <c r="U15">
        <f t="shared" si="2"/>
        <v>0.38737358157835855</v>
      </c>
      <c r="W15">
        <f>H15/[1]Sheet1!$H$97</f>
        <v>1.1408281707949055</v>
      </c>
      <c r="Y15" t="e">
        <f t="shared" si="3"/>
        <v>#VALUE!</v>
      </c>
      <c r="AB15">
        <f t="shared" si="0"/>
        <v>17.044437589447774</v>
      </c>
    </row>
    <row r="16" spans="1:28" ht="60" x14ac:dyDescent="0.25">
      <c r="A16" s="3" t="s">
        <v>58</v>
      </c>
      <c r="B16" s="3" t="s">
        <v>31</v>
      </c>
      <c r="C16" s="3" t="s">
        <v>2</v>
      </c>
      <c r="D16" s="3">
        <v>1</v>
      </c>
      <c r="E16" s="4">
        <v>1</v>
      </c>
      <c r="F16" s="3" t="s">
        <v>24</v>
      </c>
      <c r="G16">
        <v>2872</v>
      </c>
      <c r="H16">
        <v>2872</v>
      </c>
      <c r="I16">
        <v>2872</v>
      </c>
      <c r="J16" s="3"/>
      <c r="K16">
        <v>48</v>
      </c>
      <c r="L16" t="s">
        <v>29</v>
      </c>
      <c r="M16" t="s">
        <v>21</v>
      </c>
      <c r="N16">
        <v>33</v>
      </c>
      <c r="Q16" s="5">
        <v>95</v>
      </c>
      <c r="R16" s="5">
        <v>91</v>
      </c>
      <c r="S16" s="5" t="s">
        <v>59</v>
      </c>
      <c r="T16">
        <f t="shared" si="1"/>
        <v>0.48491004255579384</v>
      </c>
      <c r="U16">
        <f t="shared" si="2"/>
        <v>0.48859768392316461</v>
      </c>
      <c r="W16">
        <f>H16/[1]Sheet1!$H$97</f>
        <v>1.4389365421708251</v>
      </c>
      <c r="Y16" t="e">
        <f t="shared" si="3"/>
        <v>#VALUE!</v>
      </c>
      <c r="AB16">
        <f t="shared" si="0"/>
        <v>23.452688828311899</v>
      </c>
    </row>
    <row r="17" spans="1:28" ht="60" x14ac:dyDescent="0.25">
      <c r="A17" s="3" t="s">
        <v>60</v>
      </c>
      <c r="B17" s="3" t="s">
        <v>61</v>
      </c>
      <c r="C17" s="3" t="s">
        <v>2</v>
      </c>
      <c r="D17" s="3">
        <v>0</v>
      </c>
      <c r="E17" s="4">
        <v>1</v>
      </c>
      <c r="F17" s="3" t="s">
        <v>24</v>
      </c>
      <c r="J17" s="3"/>
      <c r="K17">
        <v>41</v>
      </c>
      <c r="L17" t="s">
        <v>29</v>
      </c>
      <c r="M17" t="s">
        <v>21</v>
      </c>
      <c r="N17">
        <v>51</v>
      </c>
      <c r="T17">
        <f t="shared" si="1"/>
        <v>0</v>
      </c>
      <c r="U17">
        <f t="shared" si="2"/>
        <v>0</v>
      </c>
      <c r="W17">
        <f>H17/[1]Sheet1!$H$97</f>
        <v>0</v>
      </c>
      <c r="Y17" t="e">
        <f t="shared" si="3"/>
        <v>#VALUE!</v>
      </c>
      <c r="AB17">
        <f t="shared" si="0"/>
        <v>0</v>
      </c>
    </row>
    <row r="18" spans="1:28" ht="45" x14ac:dyDescent="0.25">
      <c r="A18" s="3" t="s">
        <v>62</v>
      </c>
      <c r="B18" s="3" t="s">
        <v>63</v>
      </c>
      <c r="C18" s="3" t="s">
        <v>2</v>
      </c>
      <c r="D18" s="3">
        <v>1</v>
      </c>
      <c r="E18" s="4">
        <v>1</v>
      </c>
      <c r="F18" s="3" t="s">
        <v>24</v>
      </c>
      <c r="J18" s="3"/>
      <c r="K18">
        <v>34</v>
      </c>
      <c r="L18" t="s">
        <v>29</v>
      </c>
      <c r="M18" t="s">
        <v>21</v>
      </c>
      <c r="T18">
        <f t="shared" si="1"/>
        <v>0</v>
      </c>
      <c r="U18">
        <f t="shared" si="2"/>
        <v>0</v>
      </c>
      <c r="W18">
        <f>H18/[1]Sheet1!$H$97</f>
        <v>0</v>
      </c>
      <c r="Y18" t="e">
        <f t="shared" si="3"/>
        <v>#VALUE!</v>
      </c>
      <c r="AB18">
        <f t="shared" si="0"/>
        <v>0</v>
      </c>
    </row>
    <row r="19" spans="1:28" ht="45" x14ac:dyDescent="0.25">
      <c r="A19" s="3" t="s">
        <v>64</v>
      </c>
      <c r="B19" s="3" t="s">
        <v>47</v>
      </c>
      <c r="C19" s="3" t="s">
        <v>2</v>
      </c>
      <c r="D19" s="3">
        <v>0</v>
      </c>
      <c r="E19" s="4">
        <v>1</v>
      </c>
      <c r="F19" s="3" t="s">
        <v>19</v>
      </c>
      <c r="G19">
        <v>3453</v>
      </c>
      <c r="H19">
        <v>3453</v>
      </c>
      <c r="I19">
        <v>3453</v>
      </c>
      <c r="J19" s="3"/>
      <c r="K19">
        <v>17</v>
      </c>
      <c r="L19" t="s">
        <v>29</v>
      </c>
      <c r="M19" t="s">
        <v>21</v>
      </c>
      <c r="N19">
        <v>48</v>
      </c>
      <c r="Q19" s="6">
        <v>88</v>
      </c>
      <c r="R19" s="6">
        <v>82</v>
      </c>
      <c r="S19" s="6" t="s">
        <v>65</v>
      </c>
      <c r="T19">
        <f t="shared" si="1"/>
        <v>0.58300639865778414</v>
      </c>
      <c r="U19">
        <f t="shared" si="2"/>
        <v>0.58744004268338701</v>
      </c>
      <c r="W19">
        <f>H19/[1]Sheet1!$H$97</f>
        <v>1.7300305989261346</v>
      </c>
      <c r="Y19" t="e">
        <f t="shared" si="3"/>
        <v>#VALUE!</v>
      </c>
      <c r="AB19">
        <f t="shared" si="0"/>
        <v>9.9864807256175787</v>
      </c>
    </row>
    <row r="20" spans="1:28" ht="45" x14ac:dyDescent="0.25">
      <c r="A20" s="3" t="s">
        <v>66</v>
      </c>
      <c r="B20" s="3" t="s">
        <v>47</v>
      </c>
      <c r="C20" s="3" t="s">
        <v>2</v>
      </c>
      <c r="D20" s="3">
        <v>1</v>
      </c>
      <c r="E20" s="4">
        <v>1</v>
      </c>
      <c r="F20" s="3" t="s">
        <v>19</v>
      </c>
      <c r="G20">
        <v>2198</v>
      </c>
      <c r="H20">
        <v>2198</v>
      </c>
      <c r="I20">
        <v>2198</v>
      </c>
      <c r="J20" s="3"/>
      <c r="K20">
        <v>32</v>
      </c>
      <c r="L20" t="s">
        <v>29</v>
      </c>
      <c r="M20" t="s">
        <v>21</v>
      </c>
      <c r="N20">
        <v>60</v>
      </c>
      <c r="Q20" s="6">
        <v>81</v>
      </c>
      <c r="R20" s="6">
        <v>58</v>
      </c>
      <c r="S20" s="6" t="s">
        <v>67</v>
      </c>
      <c r="T20">
        <f t="shared" si="1"/>
        <v>0.37111151585572244</v>
      </c>
      <c r="U20">
        <f t="shared" si="2"/>
        <v>0.37393374277963642</v>
      </c>
      <c r="W20">
        <f>H20/[1]Sheet1!$H$97</f>
        <v>1.1012473954357498</v>
      </c>
      <c r="Y20" t="e">
        <f t="shared" si="3"/>
        <v>#VALUE!</v>
      </c>
      <c r="AB20">
        <f t="shared" si="0"/>
        <v>11.965879768948366</v>
      </c>
    </row>
    <row r="21" spans="1:28" ht="45" x14ac:dyDescent="0.25">
      <c r="A21" s="3" t="s">
        <v>68</v>
      </c>
      <c r="B21" s="3" t="s">
        <v>69</v>
      </c>
      <c r="C21" s="3" t="s">
        <v>2</v>
      </c>
      <c r="D21" s="3">
        <v>0</v>
      </c>
      <c r="E21" s="4">
        <v>1</v>
      </c>
      <c r="F21" s="3" t="s">
        <v>70</v>
      </c>
      <c r="G21">
        <v>2485</v>
      </c>
      <c r="H21">
        <v>2485</v>
      </c>
      <c r="I21">
        <v>2485</v>
      </c>
      <c r="J21" s="3"/>
      <c r="K21">
        <v>43</v>
      </c>
      <c r="L21" t="s">
        <v>71</v>
      </c>
      <c r="M21" t="s">
        <v>21</v>
      </c>
      <c r="N21">
        <v>72</v>
      </c>
      <c r="Q21" s="6">
        <v>81</v>
      </c>
      <c r="R21" s="6">
        <v>70</v>
      </c>
      <c r="S21" s="6" t="s">
        <v>72</v>
      </c>
      <c r="T21">
        <f t="shared" si="1"/>
        <v>0.41956875200248872</v>
      </c>
      <c r="U21">
        <f t="shared" si="2"/>
        <v>0.42275948626360166</v>
      </c>
      <c r="W21">
        <f>H21/[1]Sheet1!$H$97</f>
        <v>1.2450408451582522</v>
      </c>
      <c r="Y21" t="e">
        <f t="shared" si="3"/>
        <v>#VALUE!</v>
      </c>
      <c r="AB21">
        <f t="shared" si="0"/>
        <v>18.17865790933487</v>
      </c>
    </row>
    <row r="22" spans="1:28" ht="45" x14ac:dyDescent="0.25">
      <c r="A22" s="3" t="s">
        <v>73</v>
      </c>
      <c r="B22" s="3" t="s">
        <v>47</v>
      </c>
      <c r="C22" s="3" t="s">
        <v>2</v>
      </c>
      <c r="D22" s="3">
        <v>0</v>
      </c>
      <c r="E22" s="4">
        <v>1</v>
      </c>
      <c r="F22" s="3" t="s">
        <v>24</v>
      </c>
      <c r="J22" s="3"/>
      <c r="M22" t="s">
        <v>21</v>
      </c>
      <c r="N22">
        <v>65</v>
      </c>
      <c r="Q22">
        <v>65</v>
      </c>
      <c r="R22">
        <v>40</v>
      </c>
      <c r="T22">
        <f t="shared" si="1"/>
        <v>0</v>
      </c>
      <c r="U22">
        <f t="shared" si="2"/>
        <v>0</v>
      </c>
      <c r="W22">
        <f>H22/[1]Sheet1!$H$97</f>
        <v>0</v>
      </c>
      <c r="Y22" t="e">
        <f t="shared" si="3"/>
        <v>#VALUE!</v>
      </c>
      <c r="AB22">
        <f t="shared" si="0"/>
        <v>0</v>
      </c>
    </row>
    <row r="23" spans="1:28" ht="60" x14ac:dyDescent="0.25">
      <c r="A23" s="3" t="s">
        <v>74</v>
      </c>
      <c r="B23" s="3" t="s">
        <v>75</v>
      </c>
      <c r="C23" s="3" t="s">
        <v>53</v>
      </c>
      <c r="D23" s="3">
        <v>0</v>
      </c>
      <c r="E23" s="4">
        <v>0</v>
      </c>
      <c r="F23" s="3" t="s">
        <v>70</v>
      </c>
      <c r="G23">
        <v>3522</v>
      </c>
      <c r="H23">
        <v>3522</v>
      </c>
      <c r="I23">
        <v>3522</v>
      </c>
      <c r="J23" s="3"/>
      <c r="K23">
        <v>25</v>
      </c>
      <c r="L23" t="s">
        <v>29</v>
      </c>
      <c r="M23" t="s">
        <v>21</v>
      </c>
      <c r="N23">
        <v>74</v>
      </c>
      <c r="Q23">
        <v>73</v>
      </c>
      <c r="R23">
        <v>51</v>
      </c>
      <c r="T23">
        <f t="shared" si="1"/>
        <v>0.59465639619829591</v>
      </c>
      <c r="U23">
        <f t="shared" si="2"/>
        <v>0.59917863606454935</v>
      </c>
      <c r="W23">
        <f>H23/[1]Sheet1!$H$97</f>
        <v>1.7646011495562832</v>
      </c>
      <c r="Y23" t="e">
        <f t="shared" si="3"/>
        <v>#VALUE!</v>
      </c>
      <c r="AB23">
        <f t="shared" si="0"/>
        <v>14.979465901613734</v>
      </c>
    </row>
    <row r="24" spans="1:28" ht="75" x14ac:dyDescent="0.25">
      <c r="A24" s="3" t="s">
        <v>76</v>
      </c>
      <c r="B24" s="3" t="s">
        <v>77</v>
      </c>
      <c r="C24" s="3" t="s">
        <v>53</v>
      </c>
      <c r="D24" s="3">
        <v>0</v>
      </c>
      <c r="E24" s="4">
        <v>0</v>
      </c>
      <c r="F24" s="3" t="s">
        <v>70</v>
      </c>
      <c r="G24">
        <v>4584</v>
      </c>
      <c r="H24">
        <v>4584</v>
      </c>
      <c r="I24">
        <v>4584</v>
      </c>
      <c r="J24" s="3"/>
      <c r="K24">
        <v>40</v>
      </c>
      <c r="L24" t="s">
        <v>29</v>
      </c>
      <c r="M24" t="s">
        <v>21</v>
      </c>
      <c r="N24">
        <v>56</v>
      </c>
      <c r="Q24" s="6">
        <v>74</v>
      </c>
      <c r="R24" s="6">
        <v>52</v>
      </c>
      <c r="S24" s="6" t="s">
        <v>78</v>
      </c>
      <c r="T24">
        <f t="shared" si="1"/>
        <v>0.77396505399573778</v>
      </c>
      <c r="U24">
        <f t="shared" si="2"/>
        <v>0.77985089940939645</v>
      </c>
      <c r="W24">
        <f>H24/[1]Sheet1!$H$97</f>
        <v>2.2966870157768322</v>
      </c>
      <c r="Y24" t="e">
        <f t="shared" si="3"/>
        <v>#VALUE!</v>
      </c>
      <c r="AB24">
        <f t="shared" si="0"/>
        <v>31.194035976375858</v>
      </c>
    </row>
    <row r="25" spans="1:28" ht="45" x14ac:dyDescent="0.25">
      <c r="A25" s="3" t="s">
        <v>79</v>
      </c>
      <c r="B25" s="3" t="s">
        <v>80</v>
      </c>
      <c r="C25" s="3" t="s">
        <v>2</v>
      </c>
      <c r="D25" s="3">
        <v>1</v>
      </c>
      <c r="E25" s="4">
        <v>1</v>
      </c>
      <c r="F25" s="3" t="s">
        <v>24</v>
      </c>
      <c r="G25">
        <v>1717</v>
      </c>
      <c r="H25" t="s">
        <v>28</v>
      </c>
      <c r="I25">
        <v>1717</v>
      </c>
      <c r="J25" s="3"/>
      <c r="K25">
        <v>52</v>
      </c>
      <c r="L25" t="s">
        <v>29</v>
      </c>
      <c r="M25" t="s">
        <v>21</v>
      </c>
      <c r="N25">
        <v>43</v>
      </c>
      <c r="R25" s="6">
        <v>71.5</v>
      </c>
      <c r="S25" s="6" t="s">
        <v>81</v>
      </c>
      <c r="T25" t="s">
        <v>28</v>
      </c>
      <c r="U25">
        <f t="shared" si="2"/>
        <v>0.29210383819501173</v>
      </c>
      <c r="W25" t="e">
        <f>H25/[1]Sheet1!$H$97</f>
        <v>#VALUE!</v>
      </c>
      <c r="Y25" t="e">
        <f t="shared" si="3"/>
        <v>#VALUE!</v>
      </c>
      <c r="AB25">
        <f t="shared" si="0"/>
        <v>15.18939958614061</v>
      </c>
    </row>
    <row r="26" spans="1:28" ht="45" x14ac:dyDescent="0.25">
      <c r="A26" s="3" t="s">
        <v>82</v>
      </c>
      <c r="B26" s="3" t="s">
        <v>23</v>
      </c>
      <c r="C26" s="3" t="s">
        <v>2</v>
      </c>
      <c r="D26" s="3">
        <v>0</v>
      </c>
      <c r="E26" s="4">
        <v>1</v>
      </c>
      <c r="F26" s="3" t="s">
        <v>24</v>
      </c>
      <c r="J26" s="3"/>
      <c r="K26">
        <v>8</v>
      </c>
      <c r="L26" t="s">
        <v>83</v>
      </c>
      <c r="M26" t="s">
        <v>21</v>
      </c>
      <c r="N26">
        <v>70</v>
      </c>
      <c r="P26" t="s">
        <v>84</v>
      </c>
      <c r="T26">
        <f t="shared" si="1"/>
        <v>0</v>
      </c>
      <c r="U26">
        <f t="shared" si="2"/>
        <v>0</v>
      </c>
      <c r="W26">
        <f>H26/[1]Sheet1!$H$97</f>
        <v>0</v>
      </c>
      <c r="Y26" t="e">
        <f t="shared" si="3"/>
        <v>#VALUE!</v>
      </c>
      <c r="AB26">
        <f t="shared" si="0"/>
        <v>0</v>
      </c>
    </row>
    <row r="27" spans="1:28" ht="45" x14ac:dyDescent="0.25">
      <c r="A27" s="3" t="s">
        <v>85</v>
      </c>
      <c r="B27" s="3" t="s">
        <v>55</v>
      </c>
      <c r="C27" s="3" t="s">
        <v>2</v>
      </c>
      <c r="D27" s="3">
        <v>0</v>
      </c>
      <c r="E27" s="4">
        <v>1</v>
      </c>
      <c r="F27" s="3" t="s">
        <v>44</v>
      </c>
      <c r="G27">
        <v>6700</v>
      </c>
      <c r="H27">
        <v>6700</v>
      </c>
      <c r="I27">
        <v>6700</v>
      </c>
      <c r="J27" s="3"/>
      <c r="K27">
        <v>12</v>
      </c>
      <c r="L27" t="s">
        <v>83</v>
      </c>
      <c r="M27" t="s">
        <v>21</v>
      </c>
      <c r="N27">
        <v>6</v>
      </c>
      <c r="Q27" s="5">
        <v>97</v>
      </c>
      <c r="R27" s="5">
        <v>97</v>
      </c>
      <c r="S27" s="5" t="s">
        <v>86</v>
      </c>
      <c r="T27">
        <f t="shared" si="1"/>
        <v>1.1312316452380984</v>
      </c>
      <c r="U27">
        <f t="shared" si="2"/>
        <v>1.1398344297650427</v>
      </c>
      <c r="W27">
        <f>H27/[1]Sheet1!$H$97</f>
        <v>3.3568505684347243</v>
      </c>
      <c r="Y27" t="e">
        <f t="shared" si="3"/>
        <v>#VALUE!</v>
      </c>
      <c r="AB27">
        <f t="shared" si="0"/>
        <v>13.678013157180512</v>
      </c>
    </row>
    <row r="28" spans="1:28" ht="45" x14ac:dyDescent="0.25">
      <c r="A28" s="3" t="s">
        <v>87</v>
      </c>
      <c r="B28" s="3" t="s">
        <v>88</v>
      </c>
      <c r="C28" s="3" t="s">
        <v>2</v>
      </c>
      <c r="D28" s="3">
        <v>0</v>
      </c>
      <c r="E28" s="4">
        <v>1</v>
      </c>
      <c r="F28" s="3" t="s">
        <v>24</v>
      </c>
      <c r="J28" s="3"/>
      <c r="M28" t="s">
        <v>21</v>
      </c>
      <c r="N28">
        <v>76</v>
      </c>
      <c r="Q28" s="6">
        <v>74</v>
      </c>
      <c r="R28" s="6">
        <v>53</v>
      </c>
      <c r="S28" s="6" t="s">
        <v>89</v>
      </c>
      <c r="T28">
        <f t="shared" si="1"/>
        <v>0</v>
      </c>
      <c r="U28">
        <f t="shared" si="2"/>
        <v>0</v>
      </c>
      <c r="W28">
        <f>H28/[1]Sheet1!$H$97</f>
        <v>0</v>
      </c>
      <c r="Y28" t="e">
        <f t="shared" si="3"/>
        <v>#VALUE!</v>
      </c>
      <c r="AB28">
        <f t="shared" si="0"/>
        <v>0</v>
      </c>
    </row>
    <row r="29" spans="1:28" ht="45" x14ac:dyDescent="0.25">
      <c r="A29" s="3" t="s">
        <v>90</v>
      </c>
      <c r="B29" s="3" t="s">
        <v>55</v>
      </c>
      <c r="C29" s="3" t="s">
        <v>2</v>
      </c>
      <c r="D29" s="3">
        <v>0</v>
      </c>
      <c r="E29" s="4">
        <v>1</v>
      </c>
      <c r="F29" s="3" t="s">
        <v>70</v>
      </c>
      <c r="G29">
        <v>1857</v>
      </c>
      <c r="H29">
        <v>1857</v>
      </c>
      <c r="I29">
        <v>1857</v>
      </c>
      <c r="J29" s="3"/>
      <c r="K29">
        <v>28</v>
      </c>
      <c r="L29" t="s">
        <v>29</v>
      </c>
      <c r="M29" t="s">
        <v>21</v>
      </c>
      <c r="N29">
        <v>64</v>
      </c>
      <c r="Q29">
        <v>79</v>
      </c>
      <c r="R29">
        <v>46</v>
      </c>
      <c r="T29">
        <f t="shared" si="1"/>
        <v>0.31353689032942517</v>
      </c>
      <c r="U29">
        <f t="shared" si="2"/>
        <v>0.31592127404084841</v>
      </c>
      <c r="W29">
        <f>H29/[1]Sheet1!$H$97</f>
        <v>0.9303987321766094</v>
      </c>
      <c r="Y29" t="e">
        <f t="shared" si="3"/>
        <v>#VALUE!</v>
      </c>
      <c r="AB29">
        <f t="shared" si="0"/>
        <v>8.8457956731437548</v>
      </c>
    </row>
    <row r="30" spans="1:28" ht="90" x14ac:dyDescent="0.25">
      <c r="A30" s="3" t="s">
        <v>91</v>
      </c>
      <c r="B30" s="3" t="s">
        <v>92</v>
      </c>
      <c r="C30" s="3" t="s">
        <v>53</v>
      </c>
      <c r="D30" s="3">
        <v>0</v>
      </c>
      <c r="E30" s="4">
        <v>0</v>
      </c>
      <c r="F30" s="3" t="s">
        <v>24</v>
      </c>
      <c r="G30">
        <v>1891</v>
      </c>
      <c r="H30">
        <v>1891</v>
      </c>
      <c r="I30">
        <v>1891</v>
      </c>
      <c r="J30" s="3"/>
      <c r="K30">
        <v>37</v>
      </c>
      <c r="L30" t="s">
        <v>29</v>
      </c>
      <c r="M30" t="s">
        <v>21</v>
      </c>
      <c r="N30">
        <v>67</v>
      </c>
      <c r="Q30">
        <v>79</v>
      </c>
      <c r="R30">
        <v>57</v>
      </c>
      <c r="S30" t="s">
        <v>93</v>
      </c>
      <c r="T30">
        <f t="shared" si="1"/>
        <v>0.31927746882764835</v>
      </c>
      <c r="U30">
        <f t="shared" si="2"/>
        <v>0.32170550846055163</v>
      </c>
      <c r="W30">
        <f>H30/[1]Sheet1!$H$97</f>
        <v>0.94743349625523332</v>
      </c>
      <c r="Y30" t="e">
        <f t="shared" si="3"/>
        <v>#VALUE!</v>
      </c>
      <c r="AB30">
        <f t="shared" si="0"/>
        <v>11.90310381304041</v>
      </c>
    </row>
    <row r="31" spans="1:28" ht="90" x14ac:dyDescent="0.25">
      <c r="A31" s="3" t="s">
        <v>94</v>
      </c>
      <c r="B31" s="3" t="s">
        <v>55</v>
      </c>
      <c r="C31" s="3" t="s">
        <v>2</v>
      </c>
      <c r="D31" s="3">
        <v>0</v>
      </c>
      <c r="E31" s="4">
        <v>1</v>
      </c>
      <c r="F31" s="3" t="s">
        <v>44</v>
      </c>
      <c r="G31">
        <v>4528</v>
      </c>
      <c r="H31">
        <v>4528</v>
      </c>
      <c r="I31">
        <v>4528</v>
      </c>
      <c r="J31" s="3"/>
      <c r="K31">
        <v>46</v>
      </c>
      <c r="L31" t="s">
        <v>95</v>
      </c>
      <c r="M31" t="s">
        <v>21</v>
      </c>
      <c r="N31">
        <v>8</v>
      </c>
      <c r="Q31" s="5">
        <v>98</v>
      </c>
      <c r="R31" s="5">
        <v>93</v>
      </c>
      <c r="S31" s="5" t="s">
        <v>96</v>
      </c>
      <c r="T31">
        <f t="shared" si="1"/>
        <v>0.76450998352807609</v>
      </c>
      <c r="U31">
        <f t="shared" si="2"/>
        <v>0.77032392507106173</v>
      </c>
      <c r="W31">
        <f>H31/[1]Sheet1!$H$97</f>
        <v>2.2686297572943928</v>
      </c>
      <c r="Y31" t="e">
        <f t="shared" si="3"/>
        <v>#VALUE!</v>
      </c>
      <c r="AB31">
        <f t="shared" si="0"/>
        <v>35.434900553268839</v>
      </c>
    </row>
    <row r="32" spans="1:28" ht="60" x14ac:dyDescent="0.25">
      <c r="A32" s="3" t="s">
        <v>97</v>
      </c>
      <c r="B32" s="3" t="s">
        <v>98</v>
      </c>
      <c r="C32" s="3" t="s">
        <v>53</v>
      </c>
      <c r="D32" s="3"/>
      <c r="E32" s="4">
        <v>0</v>
      </c>
      <c r="F32" s="3" t="s">
        <v>24</v>
      </c>
      <c r="J32" s="3"/>
      <c r="M32" t="s">
        <v>21</v>
      </c>
      <c r="N32">
        <v>59</v>
      </c>
      <c r="Q32" s="6">
        <v>86</v>
      </c>
      <c r="T32">
        <f t="shared" si="1"/>
        <v>0</v>
      </c>
      <c r="U32">
        <f t="shared" si="2"/>
        <v>0</v>
      </c>
      <c r="W32">
        <f>H32/[1]Sheet1!$H$97</f>
        <v>0</v>
      </c>
      <c r="Y32" t="e">
        <f t="shared" si="3"/>
        <v>#VALUE!</v>
      </c>
      <c r="AB32">
        <f t="shared" si="0"/>
        <v>0</v>
      </c>
    </row>
    <row r="33" spans="1:28" ht="45" x14ac:dyDescent="0.25">
      <c r="A33" s="3" t="s">
        <v>99</v>
      </c>
      <c r="B33" s="3" t="s">
        <v>100</v>
      </c>
      <c r="C33" s="3" t="s">
        <v>2</v>
      </c>
      <c r="D33" s="3">
        <v>1</v>
      </c>
      <c r="E33" s="4">
        <v>1</v>
      </c>
      <c r="F33" s="3" t="s">
        <v>24</v>
      </c>
      <c r="J33" s="3"/>
      <c r="K33">
        <v>36</v>
      </c>
      <c r="L33" t="s">
        <v>29</v>
      </c>
      <c r="M33" t="s">
        <v>21</v>
      </c>
      <c r="N33">
        <v>79</v>
      </c>
      <c r="T33">
        <f t="shared" si="1"/>
        <v>0</v>
      </c>
      <c r="U33">
        <f t="shared" si="2"/>
        <v>0</v>
      </c>
      <c r="W33">
        <f>H33/[1]Sheet1!$H$97</f>
        <v>0</v>
      </c>
      <c r="Y33" t="e">
        <f t="shared" si="3"/>
        <v>#VALUE!</v>
      </c>
      <c r="AB33">
        <f t="shared" si="0"/>
        <v>0</v>
      </c>
    </row>
    <row r="34" spans="1:28" ht="75" x14ac:dyDescent="0.25">
      <c r="A34" s="3" t="s">
        <v>101</v>
      </c>
      <c r="B34" s="3" t="s">
        <v>47</v>
      </c>
      <c r="C34" s="3" t="s">
        <v>2</v>
      </c>
      <c r="D34" s="3"/>
      <c r="E34" s="4">
        <v>1</v>
      </c>
      <c r="F34" s="3" t="s">
        <v>24</v>
      </c>
      <c r="J34" s="3"/>
      <c r="M34" t="s">
        <v>21</v>
      </c>
      <c r="T34">
        <f t="shared" si="1"/>
        <v>0</v>
      </c>
      <c r="U34">
        <f t="shared" si="2"/>
        <v>0</v>
      </c>
      <c r="W34">
        <f>H34/[1]Sheet1!$H$97</f>
        <v>0</v>
      </c>
      <c r="Y34" t="e">
        <f t="shared" si="3"/>
        <v>#VALUE!</v>
      </c>
      <c r="AB34">
        <f t="shared" si="0"/>
        <v>0</v>
      </c>
    </row>
    <row r="35" spans="1:28" ht="45" x14ac:dyDescent="0.25">
      <c r="A35" s="3" t="s">
        <v>102</v>
      </c>
      <c r="B35" s="3" t="s">
        <v>103</v>
      </c>
      <c r="C35" s="3" t="s">
        <v>2</v>
      </c>
      <c r="D35" s="3">
        <v>0</v>
      </c>
      <c r="E35" s="4">
        <v>1</v>
      </c>
      <c r="F35" s="3" t="s">
        <v>24</v>
      </c>
      <c r="G35">
        <v>2183</v>
      </c>
      <c r="H35">
        <v>2183</v>
      </c>
      <c r="I35">
        <v>2183</v>
      </c>
      <c r="J35" s="3"/>
      <c r="K35">
        <v>26</v>
      </c>
      <c r="L35" t="s">
        <v>83</v>
      </c>
      <c r="M35" t="s">
        <v>21</v>
      </c>
      <c r="N35">
        <v>47</v>
      </c>
      <c r="P35" t="s">
        <v>84</v>
      </c>
      <c r="Q35">
        <v>92</v>
      </c>
      <c r="R35">
        <v>85</v>
      </c>
      <c r="S35" t="s">
        <v>93</v>
      </c>
      <c r="T35">
        <f t="shared" si="1"/>
        <v>0.36857890769474161</v>
      </c>
      <c r="U35">
        <f t="shared" si="2"/>
        <v>0.37138187465329675</v>
      </c>
      <c r="W35">
        <f>H35/[1]Sheet1!$H$97</f>
        <v>1.0937320583422392</v>
      </c>
      <c r="Y35" t="e">
        <f t="shared" si="3"/>
        <v>#VALUE!</v>
      </c>
      <c r="AB35">
        <f t="shared" si="0"/>
        <v>9.6559287409857149</v>
      </c>
    </row>
    <row r="36" spans="1:28" ht="45" x14ac:dyDescent="0.25">
      <c r="A36" s="3" t="s">
        <v>104</v>
      </c>
      <c r="B36" s="3" t="s">
        <v>88</v>
      </c>
      <c r="C36" s="3" t="s">
        <v>2</v>
      </c>
      <c r="D36" s="3"/>
      <c r="E36" s="4">
        <v>1</v>
      </c>
      <c r="F36" s="3" t="s">
        <v>24</v>
      </c>
      <c r="J36" s="3"/>
      <c r="M36" t="s">
        <v>21</v>
      </c>
      <c r="N36">
        <v>68</v>
      </c>
      <c r="Q36">
        <v>68</v>
      </c>
      <c r="R36">
        <v>42</v>
      </c>
      <c r="S36" t="s">
        <v>105</v>
      </c>
      <c r="T36">
        <f t="shared" si="1"/>
        <v>0</v>
      </c>
      <c r="U36">
        <f t="shared" si="2"/>
        <v>0</v>
      </c>
      <c r="W36">
        <f>H36/[1]Sheet1!$H$97</f>
        <v>0</v>
      </c>
      <c r="Y36" t="e">
        <f t="shared" si="3"/>
        <v>#VALUE!</v>
      </c>
      <c r="AB36">
        <f t="shared" si="0"/>
        <v>0</v>
      </c>
    </row>
    <row r="37" spans="1:28" ht="45" x14ac:dyDescent="0.25">
      <c r="A37" s="3" t="s">
        <v>106</v>
      </c>
      <c r="B37" s="3" t="s">
        <v>107</v>
      </c>
      <c r="C37" s="3" t="s">
        <v>2</v>
      </c>
      <c r="D37" s="3">
        <v>0</v>
      </c>
      <c r="E37" s="4">
        <v>1</v>
      </c>
      <c r="F37" s="3" t="s">
        <v>24</v>
      </c>
      <c r="J37" s="3"/>
      <c r="K37">
        <v>22</v>
      </c>
      <c r="L37" t="s">
        <v>108</v>
      </c>
      <c r="M37" t="s">
        <v>21</v>
      </c>
      <c r="P37" t="s">
        <v>95</v>
      </c>
      <c r="Q37">
        <v>68</v>
      </c>
      <c r="R37">
        <v>34</v>
      </c>
      <c r="S37" t="s">
        <v>109</v>
      </c>
      <c r="T37">
        <f t="shared" si="1"/>
        <v>0</v>
      </c>
      <c r="U37">
        <f t="shared" si="2"/>
        <v>0</v>
      </c>
      <c r="W37">
        <f>H37/[1]Sheet1!$H$97</f>
        <v>0</v>
      </c>
      <c r="Y37" t="e">
        <f t="shared" si="3"/>
        <v>#VALUE!</v>
      </c>
      <c r="AB37">
        <f t="shared" si="0"/>
        <v>0</v>
      </c>
    </row>
    <row r="38" spans="1:28" ht="60" x14ac:dyDescent="0.25">
      <c r="A38" s="3" t="s">
        <v>110</v>
      </c>
      <c r="B38" s="3" t="s">
        <v>47</v>
      </c>
      <c r="C38" s="3" t="s">
        <v>2</v>
      </c>
      <c r="D38" s="3">
        <v>0</v>
      </c>
      <c r="E38" s="4">
        <v>1</v>
      </c>
      <c r="F38" s="3" t="s">
        <v>44</v>
      </c>
      <c r="G38">
        <v>13204</v>
      </c>
      <c r="H38">
        <v>13204</v>
      </c>
      <c r="I38">
        <v>13204</v>
      </c>
      <c r="J38" s="3"/>
      <c r="K38">
        <v>30</v>
      </c>
      <c r="L38" t="s">
        <v>29</v>
      </c>
      <c r="M38" t="s">
        <v>21</v>
      </c>
      <c r="N38">
        <v>32</v>
      </c>
      <c r="Q38">
        <v>96</v>
      </c>
      <c r="R38">
        <v>79</v>
      </c>
      <c r="T38">
        <f t="shared" si="1"/>
        <v>2.2293705438393809</v>
      </c>
      <c r="U38">
        <f t="shared" si="2"/>
        <v>2.2463244493459142</v>
      </c>
      <c r="W38">
        <f>H38/[1]Sheet1!$H$97</f>
        <v>6.6155007321809096</v>
      </c>
      <c r="Y38" t="e">
        <f t="shared" si="3"/>
        <v>#VALUE!</v>
      </c>
      <c r="AB38">
        <f t="shared" si="0"/>
        <v>67.38973348037743</v>
      </c>
    </row>
    <row r="39" spans="1:28" ht="75" x14ac:dyDescent="0.25">
      <c r="A39" s="3" t="s">
        <v>111</v>
      </c>
      <c r="B39" s="3" t="s">
        <v>112</v>
      </c>
      <c r="C39" s="3"/>
      <c r="D39" s="3"/>
      <c r="E39" s="3"/>
      <c r="F39" s="3"/>
      <c r="J39" s="3"/>
      <c r="M39" t="s">
        <v>21</v>
      </c>
      <c r="Q39" s="5">
        <v>96</v>
      </c>
      <c r="R39" s="5">
        <v>94</v>
      </c>
      <c r="S39" s="8" t="s">
        <v>113</v>
      </c>
      <c r="T39">
        <f t="shared" si="1"/>
        <v>0</v>
      </c>
      <c r="U39">
        <f t="shared" si="2"/>
        <v>0</v>
      </c>
      <c r="W39">
        <f>H39/[1]Sheet1!$H$97</f>
        <v>0</v>
      </c>
      <c r="Y39" t="e">
        <f t="shared" si="3"/>
        <v>#VALUE!</v>
      </c>
      <c r="AB39">
        <f t="shared" si="0"/>
        <v>0</v>
      </c>
    </row>
    <row r="40" spans="1:28" ht="45" x14ac:dyDescent="0.25">
      <c r="A40" s="3" t="s">
        <v>114</v>
      </c>
      <c r="B40" s="3" t="s">
        <v>43</v>
      </c>
      <c r="C40" s="3" t="s">
        <v>2</v>
      </c>
      <c r="D40" s="3">
        <v>0</v>
      </c>
      <c r="E40" s="4">
        <v>1</v>
      </c>
      <c r="F40" s="3" t="s">
        <v>24</v>
      </c>
      <c r="J40" s="3"/>
      <c r="K40">
        <v>15</v>
      </c>
      <c r="L40" t="s">
        <v>108</v>
      </c>
      <c r="M40" t="s">
        <v>21</v>
      </c>
      <c r="N40">
        <v>64</v>
      </c>
      <c r="T40">
        <f t="shared" si="1"/>
        <v>0</v>
      </c>
      <c r="U40">
        <f t="shared" si="2"/>
        <v>0</v>
      </c>
      <c r="W40">
        <f>H40/[1]Sheet1!$H$97</f>
        <v>0</v>
      </c>
      <c r="Y40" t="e">
        <f t="shared" si="3"/>
        <v>#VALUE!</v>
      </c>
      <c r="AB40">
        <f t="shared" si="0"/>
        <v>0</v>
      </c>
    </row>
    <row r="41" spans="1:28" ht="45" x14ac:dyDescent="0.25">
      <c r="A41" s="3" t="s">
        <v>115</v>
      </c>
      <c r="B41" s="3" t="s">
        <v>116</v>
      </c>
      <c r="C41" s="3" t="s">
        <v>2</v>
      </c>
      <c r="D41" s="3">
        <v>1</v>
      </c>
      <c r="E41" s="4">
        <v>1</v>
      </c>
      <c r="F41" s="3" t="s">
        <v>70</v>
      </c>
      <c r="J41" s="3"/>
      <c r="K41">
        <v>36</v>
      </c>
      <c r="L41" t="s">
        <v>29</v>
      </c>
      <c r="M41" t="s">
        <v>21</v>
      </c>
      <c r="T41">
        <f t="shared" si="1"/>
        <v>0</v>
      </c>
      <c r="U41">
        <f t="shared" si="2"/>
        <v>0</v>
      </c>
      <c r="W41">
        <f>H41/[1]Sheet1!$H$97</f>
        <v>0</v>
      </c>
      <c r="Y41" t="e">
        <f t="shared" si="3"/>
        <v>#VALUE!</v>
      </c>
      <c r="AB41">
        <f t="shared" si="0"/>
        <v>0</v>
      </c>
    </row>
    <row r="42" spans="1:28" ht="60" x14ac:dyDescent="0.25">
      <c r="A42" s="3" t="s">
        <v>117</v>
      </c>
      <c r="B42" s="3" t="s">
        <v>118</v>
      </c>
      <c r="C42" s="3" t="s">
        <v>53</v>
      </c>
      <c r="D42" s="3">
        <v>0</v>
      </c>
      <c r="E42" s="4">
        <v>0</v>
      </c>
      <c r="F42" s="3" t="s">
        <v>70</v>
      </c>
      <c r="G42">
        <v>5894</v>
      </c>
      <c r="H42" t="s">
        <v>28</v>
      </c>
      <c r="I42" t="s">
        <v>28</v>
      </c>
      <c r="J42" s="3"/>
      <c r="K42">
        <v>44</v>
      </c>
      <c r="L42" t="s">
        <v>29</v>
      </c>
      <c r="M42" t="s">
        <v>21</v>
      </c>
      <c r="N42">
        <v>72</v>
      </c>
      <c r="T42" t="s">
        <v>28</v>
      </c>
      <c r="U42" t="s">
        <v>28</v>
      </c>
      <c r="W42" t="e">
        <f>H42/[1]Sheet1!$H$97</f>
        <v>#VALUE!</v>
      </c>
      <c r="Y42" t="e">
        <f t="shared" si="3"/>
        <v>#VALUE!</v>
      </c>
      <c r="AB42" t="s">
        <v>28</v>
      </c>
    </row>
    <row r="43" spans="1:28" ht="45" x14ac:dyDescent="0.25">
      <c r="A43" s="3" t="s">
        <v>119</v>
      </c>
      <c r="B43" s="3" t="s">
        <v>47</v>
      </c>
      <c r="C43" s="3" t="s">
        <v>2</v>
      </c>
      <c r="D43" s="3">
        <v>0</v>
      </c>
      <c r="E43" s="4">
        <v>1</v>
      </c>
      <c r="F43" s="3" t="s">
        <v>70</v>
      </c>
      <c r="G43">
        <v>2060</v>
      </c>
      <c r="H43" t="s">
        <v>28</v>
      </c>
      <c r="I43" t="s">
        <v>28</v>
      </c>
      <c r="J43" s="3"/>
      <c r="K43">
        <v>27</v>
      </c>
      <c r="L43" t="s">
        <v>120</v>
      </c>
      <c r="M43" t="s">
        <v>21</v>
      </c>
      <c r="N43">
        <v>49</v>
      </c>
      <c r="T43" t="s">
        <v>28</v>
      </c>
      <c r="U43" t="s">
        <v>28</v>
      </c>
      <c r="W43" t="e">
        <f>H43/[1]Sheet1!$H$97</f>
        <v>#VALUE!</v>
      </c>
      <c r="Y43" t="e">
        <f t="shared" si="3"/>
        <v>#VALUE!</v>
      </c>
      <c r="AB43" t="s">
        <v>28</v>
      </c>
    </row>
    <row r="44" spans="1:28" ht="45" x14ac:dyDescent="0.25">
      <c r="A44" s="3" t="s">
        <v>121</v>
      </c>
      <c r="B44" s="3" t="s">
        <v>122</v>
      </c>
      <c r="C44" s="3" t="s">
        <v>2</v>
      </c>
      <c r="D44" s="3">
        <v>0</v>
      </c>
      <c r="E44" s="4">
        <v>1</v>
      </c>
      <c r="F44" s="3" t="s">
        <v>24</v>
      </c>
      <c r="G44">
        <v>2600</v>
      </c>
      <c r="H44">
        <v>2600</v>
      </c>
      <c r="I44">
        <v>2600</v>
      </c>
      <c r="J44" s="3"/>
      <c r="K44">
        <v>30</v>
      </c>
      <c r="L44" t="s">
        <v>84</v>
      </c>
      <c r="M44" t="s">
        <v>21</v>
      </c>
      <c r="N44">
        <v>43</v>
      </c>
      <c r="Q44" s="5">
        <v>94</v>
      </c>
      <c r="R44" s="5">
        <v>86</v>
      </c>
      <c r="S44" s="5" t="s">
        <v>123</v>
      </c>
      <c r="T44">
        <f t="shared" si="1"/>
        <v>0.43898541457000834</v>
      </c>
      <c r="U44">
        <f t="shared" si="2"/>
        <v>0.44232380856553899</v>
      </c>
      <c r="W44">
        <f>H44/[1]Sheet1!$H$97</f>
        <v>1.3026584295418333</v>
      </c>
      <c r="Y44" t="e">
        <f t="shared" si="3"/>
        <v>#VALUE!</v>
      </c>
      <c r="AB44">
        <f>K44*U44</f>
        <v>13.26971425696617</v>
      </c>
    </row>
    <row r="45" spans="1:28" ht="45" x14ac:dyDescent="0.25">
      <c r="A45" s="3" t="s">
        <v>124</v>
      </c>
      <c r="B45" s="3" t="s">
        <v>18</v>
      </c>
      <c r="C45" s="3" t="s">
        <v>2</v>
      </c>
      <c r="D45" s="3">
        <v>0</v>
      </c>
      <c r="E45" s="4">
        <v>1</v>
      </c>
      <c r="F45" s="3" t="s">
        <v>70</v>
      </c>
      <c r="G45">
        <v>3621</v>
      </c>
      <c r="H45" t="s">
        <v>28</v>
      </c>
      <c r="I45" t="s">
        <v>28</v>
      </c>
      <c r="J45" s="3"/>
      <c r="K45">
        <v>47</v>
      </c>
      <c r="L45" t="s">
        <v>29</v>
      </c>
      <c r="M45" t="s">
        <v>21</v>
      </c>
      <c r="N45">
        <v>70</v>
      </c>
      <c r="T45" t="s">
        <v>28</v>
      </c>
      <c r="U45" t="s">
        <v>28</v>
      </c>
      <c r="W45" t="e">
        <f>H45/[1]Sheet1!$H$97</f>
        <v>#VALUE!</v>
      </c>
      <c r="Y45" t="e">
        <f t="shared" si="3"/>
        <v>#VALUE!</v>
      </c>
      <c r="AB45" t="s">
        <v>28</v>
      </c>
    </row>
    <row r="46" spans="1:28" ht="45" x14ac:dyDescent="0.25">
      <c r="A46" s="3" t="s">
        <v>125</v>
      </c>
      <c r="B46" s="3" t="s">
        <v>126</v>
      </c>
      <c r="C46" s="3" t="s">
        <v>2</v>
      </c>
      <c r="D46" s="3">
        <v>1</v>
      </c>
      <c r="E46" s="4">
        <v>1</v>
      </c>
      <c r="F46" s="3" t="s">
        <v>24</v>
      </c>
      <c r="G46">
        <v>2600</v>
      </c>
      <c r="H46">
        <v>2600</v>
      </c>
      <c r="I46">
        <v>2600</v>
      </c>
      <c r="J46" s="3"/>
      <c r="K46">
        <v>37</v>
      </c>
      <c r="L46" t="s">
        <v>29</v>
      </c>
      <c r="M46" t="s">
        <v>21</v>
      </c>
      <c r="N46">
        <v>71</v>
      </c>
      <c r="Q46" s="6">
        <v>90</v>
      </c>
      <c r="R46" s="6">
        <v>81</v>
      </c>
      <c r="S46" s="6" t="s">
        <v>127</v>
      </c>
      <c r="T46">
        <f t="shared" si="1"/>
        <v>0.43898541457000834</v>
      </c>
      <c r="U46">
        <f t="shared" si="2"/>
        <v>0.44232380856553899</v>
      </c>
      <c r="W46">
        <f>H46/[1]Sheet1!$H$97</f>
        <v>1.3026584295418333</v>
      </c>
      <c r="Y46" t="e">
        <f t="shared" si="3"/>
        <v>#VALUE!</v>
      </c>
      <c r="AB46">
        <f t="shared" ref="AB46:AB59" si="4">K46*U46</f>
        <v>16.365980916924944</v>
      </c>
    </row>
    <row r="47" spans="1:28" ht="45" x14ac:dyDescent="0.25">
      <c r="A47" s="3" t="s">
        <v>128</v>
      </c>
      <c r="B47" s="3" t="s">
        <v>47</v>
      </c>
      <c r="C47" s="3" t="s">
        <v>2</v>
      </c>
      <c r="D47" s="3">
        <v>0</v>
      </c>
      <c r="E47" s="4">
        <v>1</v>
      </c>
      <c r="F47" s="3" t="s">
        <v>44</v>
      </c>
      <c r="G47">
        <v>10192</v>
      </c>
      <c r="H47">
        <v>10192</v>
      </c>
      <c r="I47">
        <v>10192</v>
      </c>
      <c r="J47" s="3"/>
      <c r="K47">
        <v>27</v>
      </c>
      <c r="L47" t="s">
        <v>29</v>
      </c>
      <c r="M47" t="s">
        <v>21</v>
      </c>
      <c r="N47">
        <v>83</v>
      </c>
      <c r="O47">
        <v>120</v>
      </c>
      <c r="Q47" s="6">
        <v>76</v>
      </c>
      <c r="R47" s="6">
        <v>57</v>
      </c>
      <c r="S47" s="6" t="s">
        <v>129</v>
      </c>
      <c r="T47">
        <f t="shared" si="1"/>
        <v>1.7208228251144326</v>
      </c>
      <c r="U47">
        <f t="shared" si="2"/>
        <v>1.7339093295769128</v>
      </c>
      <c r="W47">
        <f>H47/[1]Sheet1!$H$97</f>
        <v>5.1064210438039863</v>
      </c>
      <c r="Y47" t="e">
        <f t="shared" si="3"/>
        <v>#VALUE!</v>
      </c>
      <c r="AB47">
        <f t="shared" si="4"/>
        <v>46.815551898576643</v>
      </c>
    </row>
    <row r="48" spans="1:28" ht="45" x14ac:dyDescent="0.25">
      <c r="A48" s="3" t="s">
        <v>130</v>
      </c>
      <c r="B48" s="3" t="s">
        <v>131</v>
      </c>
      <c r="C48" s="3" t="s">
        <v>2</v>
      </c>
      <c r="D48" s="3">
        <v>0</v>
      </c>
      <c r="E48" s="4">
        <v>1</v>
      </c>
      <c r="F48" s="3" t="s">
        <v>44</v>
      </c>
      <c r="G48">
        <v>5186</v>
      </c>
      <c r="H48">
        <v>5186</v>
      </c>
      <c r="I48">
        <v>5186</v>
      </c>
      <c r="J48" s="3"/>
      <c r="K48">
        <v>17</v>
      </c>
      <c r="L48" t="s">
        <v>29</v>
      </c>
      <c r="M48" t="s">
        <v>21</v>
      </c>
      <c r="N48">
        <v>19</v>
      </c>
      <c r="Q48" s="5">
        <v>96</v>
      </c>
      <c r="R48" s="5">
        <v>92</v>
      </c>
      <c r="S48" s="5" t="s">
        <v>132</v>
      </c>
      <c r="T48">
        <f t="shared" si="1"/>
        <v>0.87560706152310119</v>
      </c>
      <c r="U48">
        <f t="shared" si="2"/>
        <v>0.88226587354649433</v>
      </c>
      <c r="W48">
        <f>H48/[1]Sheet1!$H$97</f>
        <v>2.5983025444630568</v>
      </c>
      <c r="Y48" t="e">
        <f t="shared" si="3"/>
        <v>#VALUE!</v>
      </c>
      <c r="AB48">
        <f t="shared" si="4"/>
        <v>14.998519850290403</v>
      </c>
    </row>
    <row r="49" spans="1:28" ht="75" x14ac:dyDescent="0.25">
      <c r="A49" s="3" t="s">
        <v>133</v>
      </c>
      <c r="B49" s="3" t="s">
        <v>23</v>
      </c>
      <c r="C49" s="3" t="s">
        <v>53</v>
      </c>
      <c r="D49" s="3">
        <v>0</v>
      </c>
      <c r="E49" s="4">
        <v>0</v>
      </c>
      <c r="F49" s="3" t="s">
        <v>44</v>
      </c>
      <c r="G49">
        <v>21373</v>
      </c>
      <c r="H49">
        <v>21373</v>
      </c>
      <c r="I49">
        <v>21373</v>
      </c>
      <c r="J49" s="3"/>
      <c r="K49">
        <v>40</v>
      </c>
      <c r="L49" t="s">
        <v>134</v>
      </c>
      <c r="M49" t="s">
        <v>21</v>
      </c>
      <c r="N49">
        <v>63</v>
      </c>
      <c r="Q49">
        <v>88</v>
      </c>
      <c r="R49">
        <v>70</v>
      </c>
      <c r="T49">
        <f t="shared" si="1"/>
        <v>3.608628948309534</v>
      </c>
      <c r="U49">
        <f t="shared" si="2"/>
        <v>3.6360718309504865</v>
      </c>
      <c r="W49">
        <f>H49/[1]Sheet1!$H$97</f>
        <v>10.70835331330677</v>
      </c>
      <c r="Y49" t="e">
        <f t="shared" si="3"/>
        <v>#VALUE!</v>
      </c>
      <c r="AB49">
        <f t="shared" si="4"/>
        <v>145.44287323801944</v>
      </c>
    </row>
    <row r="50" spans="1:28" ht="75" x14ac:dyDescent="0.25">
      <c r="A50" s="3" t="s">
        <v>135</v>
      </c>
      <c r="B50" s="3" t="s">
        <v>47</v>
      </c>
      <c r="C50" s="3" t="s">
        <v>53</v>
      </c>
      <c r="D50" s="3">
        <v>0</v>
      </c>
      <c r="E50" s="4">
        <v>0</v>
      </c>
      <c r="F50" s="3" t="s">
        <v>44</v>
      </c>
      <c r="G50">
        <v>12700</v>
      </c>
      <c r="H50">
        <v>12700</v>
      </c>
      <c r="I50">
        <v>12700</v>
      </c>
      <c r="J50" s="3"/>
      <c r="K50">
        <v>43</v>
      </c>
      <c r="L50" t="s">
        <v>95</v>
      </c>
      <c r="M50" t="s">
        <v>21</v>
      </c>
      <c r="N50">
        <v>70</v>
      </c>
      <c r="Q50">
        <v>79</v>
      </c>
      <c r="R50">
        <v>42</v>
      </c>
      <c r="S50" t="s">
        <v>136</v>
      </c>
      <c r="T50">
        <f t="shared" si="1"/>
        <v>2.1442749096304254</v>
      </c>
      <c r="U50">
        <f t="shared" si="2"/>
        <v>2.1605816803009019</v>
      </c>
      <c r="W50">
        <f>H50/[1]Sheet1!$H$97</f>
        <v>6.3629854058389546</v>
      </c>
      <c r="Y50" t="e">
        <f t="shared" si="3"/>
        <v>#VALUE!</v>
      </c>
      <c r="AB50">
        <f t="shared" si="4"/>
        <v>92.905012252938789</v>
      </c>
    </row>
    <row r="51" spans="1:28" ht="90" x14ac:dyDescent="0.25">
      <c r="A51" s="3" t="s">
        <v>137</v>
      </c>
      <c r="B51" s="3" t="s">
        <v>138</v>
      </c>
      <c r="C51" s="3" t="s">
        <v>53</v>
      </c>
      <c r="D51" s="3">
        <v>0</v>
      </c>
      <c r="E51" s="4">
        <v>0</v>
      </c>
      <c r="F51" s="3" t="s">
        <v>70</v>
      </c>
      <c r="G51">
        <v>7749</v>
      </c>
      <c r="H51">
        <v>7749</v>
      </c>
      <c r="I51">
        <v>7749</v>
      </c>
      <c r="J51" s="3"/>
      <c r="K51">
        <v>47</v>
      </c>
      <c r="L51" t="s">
        <v>29</v>
      </c>
      <c r="M51" t="s">
        <v>21</v>
      </c>
      <c r="N51">
        <v>75</v>
      </c>
      <c r="Q51">
        <v>74</v>
      </c>
      <c r="R51">
        <v>50</v>
      </c>
      <c r="T51">
        <f t="shared" si="1"/>
        <v>1.3083453759626902</v>
      </c>
      <c r="U51">
        <f t="shared" si="2"/>
        <v>1.3182950740670623</v>
      </c>
      <c r="W51">
        <f>H51/[1]Sheet1!$H$97</f>
        <v>3.8824231425075637</v>
      </c>
      <c r="Y51" t="e">
        <f t="shared" si="3"/>
        <v>#VALUE!</v>
      </c>
      <c r="AB51">
        <f t="shared" si="4"/>
        <v>61.959868481151929</v>
      </c>
    </row>
    <row r="52" spans="1:28" ht="75" x14ac:dyDescent="0.25">
      <c r="A52" s="3" t="s">
        <v>139</v>
      </c>
      <c r="B52" s="3" t="s">
        <v>140</v>
      </c>
      <c r="C52" s="3" t="s">
        <v>53</v>
      </c>
      <c r="D52" s="3">
        <v>0</v>
      </c>
      <c r="E52" s="4">
        <v>0</v>
      </c>
      <c r="F52" s="3" t="s">
        <v>44</v>
      </c>
      <c r="G52">
        <v>17184</v>
      </c>
      <c r="H52">
        <v>17184</v>
      </c>
      <c r="I52">
        <v>17184</v>
      </c>
      <c r="J52" s="3"/>
      <c r="K52">
        <v>31</v>
      </c>
      <c r="L52" t="s">
        <v>95</v>
      </c>
      <c r="M52" t="s">
        <v>21</v>
      </c>
      <c r="N52">
        <v>64</v>
      </c>
      <c r="Q52">
        <v>79</v>
      </c>
      <c r="R52">
        <v>54</v>
      </c>
      <c r="T52">
        <f t="shared" si="1"/>
        <v>2.9013559092196242</v>
      </c>
      <c r="U52">
        <f t="shared" si="2"/>
        <v>2.9234201255347005</v>
      </c>
      <c r="W52">
        <f>H52/[1]Sheet1!$H$97</f>
        <v>8.6095701743257163</v>
      </c>
      <c r="Y52" t="e">
        <f t="shared" si="3"/>
        <v>#VALUE!</v>
      </c>
      <c r="AB52">
        <f t="shared" si="4"/>
        <v>90.626023891575713</v>
      </c>
    </row>
    <row r="53" spans="1:28" ht="45" x14ac:dyDescent="0.25">
      <c r="A53" s="3" t="s">
        <v>141</v>
      </c>
      <c r="B53" s="3" t="s">
        <v>142</v>
      </c>
      <c r="C53" s="3" t="s">
        <v>2</v>
      </c>
      <c r="D53" s="3">
        <v>0</v>
      </c>
      <c r="E53" s="4">
        <v>1</v>
      </c>
      <c r="F53" s="3" t="s">
        <v>24</v>
      </c>
      <c r="G53">
        <v>2474</v>
      </c>
      <c r="H53">
        <v>2474</v>
      </c>
      <c r="I53">
        <v>2474</v>
      </c>
      <c r="J53" s="3"/>
      <c r="K53">
        <v>39</v>
      </c>
      <c r="L53" t="s">
        <v>29</v>
      </c>
      <c r="M53" t="s">
        <v>21</v>
      </c>
      <c r="N53">
        <v>29</v>
      </c>
      <c r="Q53" s="5">
        <v>97</v>
      </c>
      <c r="R53" s="5">
        <v>91</v>
      </c>
      <c r="S53" s="5" t="s">
        <v>143</v>
      </c>
      <c r="T53">
        <f t="shared" si="1"/>
        <v>0.41771150601776946</v>
      </c>
      <c r="U53">
        <f t="shared" si="2"/>
        <v>0.42088811630428596</v>
      </c>
      <c r="W53">
        <f>H53/[1]Sheet1!$H$97</f>
        <v>1.2395295979563443</v>
      </c>
      <c r="Y53" t="e">
        <f t="shared" si="3"/>
        <v>#VALUE!</v>
      </c>
      <c r="AB53">
        <f t="shared" si="4"/>
        <v>16.414636535867153</v>
      </c>
    </row>
    <row r="54" spans="1:28" ht="75" x14ac:dyDescent="0.25">
      <c r="A54" s="3" t="s">
        <v>144</v>
      </c>
      <c r="B54" s="3" t="s">
        <v>18</v>
      </c>
      <c r="C54" s="3" t="s">
        <v>2</v>
      </c>
      <c r="D54" s="3">
        <v>0</v>
      </c>
      <c r="E54" s="4">
        <v>1</v>
      </c>
      <c r="F54" s="3" t="s">
        <v>70</v>
      </c>
      <c r="G54">
        <v>2520</v>
      </c>
      <c r="H54">
        <v>2520</v>
      </c>
      <c r="I54">
        <v>2520</v>
      </c>
      <c r="J54" s="3"/>
      <c r="K54">
        <v>52</v>
      </c>
      <c r="L54" t="s">
        <v>29</v>
      </c>
      <c r="M54" t="s">
        <v>21</v>
      </c>
      <c r="N54">
        <v>82</v>
      </c>
      <c r="Q54">
        <v>73</v>
      </c>
      <c r="R54">
        <v>62</v>
      </c>
      <c r="T54">
        <f t="shared" si="1"/>
        <v>0.42547817104477731</v>
      </c>
      <c r="U54">
        <f t="shared" si="2"/>
        <v>0.42871384522506084</v>
      </c>
      <c r="W54">
        <f>H54/[1]Sheet1!$H$97</f>
        <v>1.2625766317097769</v>
      </c>
      <c r="Y54" t="e">
        <f t="shared" si="3"/>
        <v>#VALUE!</v>
      </c>
      <c r="AB54">
        <f t="shared" si="4"/>
        <v>22.293119951703165</v>
      </c>
    </row>
    <row r="55" spans="1:28" ht="60" x14ac:dyDescent="0.25">
      <c r="A55" s="3" t="s">
        <v>145</v>
      </c>
      <c r="B55" s="3" t="s">
        <v>146</v>
      </c>
      <c r="C55" s="3" t="s">
        <v>53</v>
      </c>
      <c r="D55" s="3">
        <v>0</v>
      </c>
      <c r="E55" s="4">
        <v>0</v>
      </c>
      <c r="F55" s="3" t="s">
        <v>70</v>
      </c>
      <c r="G55">
        <v>5500</v>
      </c>
      <c r="H55">
        <v>5500</v>
      </c>
      <c r="I55">
        <v>5500</v>
      </c>
      <c r="J55" s="3"/>
      <c r="K55">
        <v>37</v>
      </c>
      <c r="L55" t="s">
        <v>134</v>
      </c>
      <c r="M55" t="s">
        <v>21</v>
      </c>
      <c r="N55">
        <v>75</v>
      </c>
      <c r="Q55">
        <v>81</v>
      </c>
      <c r="R55">
        <v>60</v>
      </c>
      <c r="T55">
        <f t="shared" si="1"/>
        <v>0.92862299235963297</v>
      </c>
      <c r="U55">
        <f t="shared" si="2"/>
        <v>0.9356849796578709</v>
      </c>
      <c r="W55">
        <f>H55/[1]Sheet1!$H$97</f>
        <v>2.7556236009538781</v>
      </c>
      <c r="Y55" t="e">
        <f t="shared" si="3"/>
        <v>#VALUE!</v>
      </c>
      <c r="AB55">
        <f t="shared" si="4"/>
        <v>34.620344247341222</v>
      </c>
    </row>
    <row r="56" spans="1:28" ht="45" x14ac:dyDescent="0.25">
      <c r="A56" s="3" t="s">
        <v>147</v>
      </c>
      <c r="B56" s="3" t="s">
        <v>148</v>
      </c>
      <c r="C56" s="3" t="s">
        <v>2</v>
      </c>
      <c r="D56" s="3">
        <v>0</v>
      </c>
      <c r="E56" s="4">
        <v>1</v>
      </c>
      <c r="F56" s="3" t="s">
        <v>24</v>
      </c>
      <c r="G56">
        <v>1600</v>
      </c>
      <c r="H56" t="s">
        <v>28</v>
      </c>
      <c r="I56">
        <v>1600</v>
      </c>
      <c r="J56" s="3"/>
      <c r="K56">
        <v>28</v>
      </c>
      <c r="L56" t="s">
        <v>29</v>
      </c>
      <c r="M56" t="s">
        <v>21</v>
      </c>
      <c r="N56">
        <v>74</v>
      </c>
      <c r="R56" s="6">
        <v>75</v>
      </c>
      <c r="S56" s="6" t="s">
        <v>149</v>
      </c>
      <c r="T56" t="s">
        <v>28</v>
      </c>
      <c r="U56">
        <f t="shared" si="2"/>
        <v>0.27219926680956247</v>
      </c>
      <c r="W56" t="e">
        <f>H56/[1]Sheet1!$H$97</f>
        <v>#VALUE!</v>
      </c>
      <c r="Y56" t="e">
        <f t="shared" si="3"/>
        <v>#VALUE!</v>
      </c>
      <c r="AB56">
        <f t="shared" si="4"/>
        <v>7.6215794706677489</v>
      </c>
    </row>
    <row r="57" spans="1:28" ht="30" x14ac:dyDescent="0.25">
      <c r="A57" s="3" t="s">
        <v>150</v>
      </c>
      <c r="B57" s="3" t="s">
        <v>47</v>
      </c>
      <c r="C57" s="3" t="s">
        <v>2</v>
      </c>
      <c r="D57" s="3">
        <v>0</v>
      </c>
      <c r="E57" s="4">
        <v>1</v>
      </c>
      <c r="F57" s="3" t="s">
        <v>151</v>
      </c>
      <c r="G57">
        <v>869</v>
      </c>
      <c r="H57">
        <v>869</v>
      </c>
      <c r="I57">
        <v>869</v>
      </c>
      <c r="J57" s="3"/>
      <c r="K57">
        <v>29</v>
      </c>
      <c r="L57" t="s">
        <v>29</v>
      </c>
      <c r="M57" t="s">
        <v>21</v>
      </c>
      <c r="N57">
        <v>73</v>
      </c>
      <c r="Q57" s="6">
        <v>66</v>
      </c>
      <c r="R57" s="6">
        <v>54</v>
      </c>
      <c r="S57" s="6" t="s">
        <v>152</v>
      </c>
      <c r="T57">
        <f t="shared" si="1"/>
        <v>0.14672243279282202</v>
      </c>
      <c r="U57">
        <f t="shared" si="2"/>
        <v>0.14783822678594361</v>
      </c>
      <c r="W57">
        <f>H57/[1]Sheet1!$H$97</f>
        <v>0.43538852895071273</v>
      </c>
      <c r="Y57" t="e">
        <f t="shared" si="3"/>
        <v>#VALUE!</v>
      </c>
      <c r="AB57">
        <f t="shared" si="4"/>
        <v>4.2873085767923644</v>
      </c>
    </row>
    <row r="58" spans="1:28" ht="45" x14ac:dyDescent="0.25">
      <c r="A58" s="3" t="s">
        <v>153</v>
      </c>
      <c r="B58" s="3" t="s">
        <v>154</v>
      </c>
      <c r="C58" s="3" t="s">
        <v>2</v>
      </c>
      <c r="D58" s="3">
        <v>0</v>
      </c>
      <c r="E58" s="4">
        <v>1</v>
      </c>
      <c r="F58" s="3" t="s">
        <v>24</v>
      </c>
      <c r="G58">
        <v>2052</v>
      </c>
      <c r="H58">
        <v>2052</v>
      </c>
      <c r="I58">
        <v>2052</v>
      </c>
      <c r="J58" s="3"/>
      <c r="K58">
        <v>44</v>
      </c>
      <c r="L58" t="s">
        <v>29</v>
      </c>
      <c r="M58" t="s">
        <v>21</v>
      </c>
      <c r="N58">
        <v>18</v>
      </c>
      <c r="Q58" s="6">
        <v>96</v>
      </c>
      <c r="R58" s="6">
        <v>94</v>
      </c>
      <c r="S58" s="6" t="s">
        <v>155</v>
      </c>
      <c r="T58">
        <f t="shared" si="1"/>
        <v>0.34646079642217581</v>
      </c>
      <c r="U58">
        <f t="shared" si="2"/>
        <v>0.34909555968326383</v>
      </c>
      <c r="W58">
        <f>H58/[1]Sheet1!$H$97</f>
        <v>1.0280981143922467</v>
      </c>
      <c r="Y58" t="e">
        <f t="shared" si="3"/>
        <v>#VALUE!</v>
      </c>
      <c r="AB58">
        <f t="shared" si="4"/>
        <v>15.360204626063609</v>
      </c>
    </row>
    <row r="59" spans="1:28" ht="75" x14ac:dyDescent="0.25">
      <c r="A59" s="3" t="s">
        <v>156</v>
      </c>
      <c r="B59" s="3" t="s">
        <v>31</v>
      </c>
      <c r="C59" s="3" t="s">
        <v>2</v>
      </c>
      <c r="D59" s="3">
        <v>0</v>
      </c>
      <c r="E59" s="4">
        <v>1</v>
      </c>
      <c r="F59" s="3" t="s">
        <v>44</v>
      </c>
      <c r="G59">
        <v>4123</v>
      </c>
      <c r="H59">
        <v>4123</v>
      </c>
      <c r="I59">
        <v>4123</v>
      </c>
      <c r="J59" s="3"/>
      <c r="K59">
        <v>81</v>
      </c>
      <c r="L59" t="s">
        <v>29</v>
      </c>
      <c r="M59" t="s">
        <v>21</v>
      </c>
      <c r="N59">
        <v>52</v>
      </c>
      <c r="Q59" s="6">
        <v>96</v>
      </c>
      <c r="R59" s="6">
        <v>93</v>
      </c>
      <c r="S59" s="6" t="s">
        <v>157</v>
      </c>
      <c r="T59">
        <f t="shared" si="1"/>
        <v>0.69612956318159402</v>
      </c>
      <c r="U59">
        <f t="shared" si="2"/>
        <v>0.70142348565989121</v>
      </c>
      <c r="W59">
        <f>H59/[1]Sheet1!$H$97</f>
        <v>2.065715655769607</v>
      </c>
      <c r="Y59" t="e">
        <f t="shared" si="3"/>
        <v>#VALUE!</v>
      </c>
      <c r="AB59">
        <f t="shared" si="4"/>
        <v>56.81530233845119</v>
      </c>
    </row>
    <row r="60" spans="1:28" ht="60" x14ac:dyDescent="0.25">
      <c r="A60" s="3" t="s">
        <v>158</v>
      </c>
      <c r="B60" s="3" t="s">
        <v>31</v>
      </c>
      <c r="C60" s="3" t="s">
        <v>53</v>
      </c>
      <c r="D60" s="3">
        <v>0</v>
      </c>
      <c r="E60" s="4">
        <v>0</v>
      </c>
      <c r="F60" s="3" t="s">
        <v>70</v>
      </c>
      <c r="G60">
        <v>5556</v>
      </c>
      <c r="H60" t="s">
        <v>28</v>
      </c>
      <c r="I60" t="s">
        <v>28</v>
      </c>
      <c r="J60" s="3"/>
      <c r="K60">
        <v>32</v>
      </c>
      <c r="L60" t="s">
        <v>29</v>
      </c>
      <c r="M60" t="s">
        <v>21</v>
      </c>
      <c r="N60">
        <v>61</v>
      </c>
      <c r="T60" t="s">
        <v>28</v>
      </c>
      <c r="U60" t="s">
        <v>28</v>
      </c>
      <c r="W60" t="e">
        <f>H60/[1]Sheet1!$H$97</f>
        <v>#VALUE!</v>
      </c>
      <c r="Y60" t="e">
        <f t="shared" si="3"/>
        <v>#VALUE!</v>
      </c>
      <c r="AB60" t="s">
        <v>28</v>
      </c>
    </row>
    <row r="61" spans="1:28" ht="45" x14ac:dyDescent="0.25">
      <c r="A61" s="9" t="s">
        <v>159</v>
      </c>
      <c r="B61" s="3" t="s">
        <v>160</v>
      </c>
      <c r="C61" s="10" t="s">
        <v>2</v>
      </c>
      <c r="D61" s="10">
        <v>0</v>
      </c>
      <c r="E61" s="10">
        <v>1</v>
      </c>
      <c r="F61" s="3" t="s">
        <v>44</v>
      </c>
      <c r="G61">
        <v>6182</v>
      </c>
      <c r="H61">
        <v>6182</v>
      </c>
      <c r="I61">
        <v>6182</v>
      </c>
      <c r="J61" s="3"/>
      <c r="K61">
        <v>34</v>
      </c>
      <c r="L61" t="s">
        <v>134</v>
      </c>
      <c r="M61" t="s">
        <v>161</v>
      </c>
      <c r="N61">
        <v>9</v>
      </c>
      <c r="Q61" s="6">
        <v>97</v>
      </c>
      <c r="R61" s="6">
        <v>95</v>
      </c>
      <c r="S61" s="6" t="s">
        <v>162</v>
      </c>
      <c r="T61">
        <f t="shared" si="1"/>
        <v>1.0437722434122274</v>
      </c>
      <c r="U61">
        <f t="shared" si="2"/>
        <v>1.0517099171354469</v>
      </c>
      <c r="W61">
        <f>H61/[1]Sheet1!$H$97</f>
        <v>3.0973209274721589</v>
      </c>
      <c r="Y61" t="e">
        <f t="shared" si="3"/>
        <v>#VALUE!</v>
      </c>
      <c r="AB61">
        <f t="shared" ref="AB61:AB74" si="5">K61*U61</f>
        <v>35.758137182605196</v>
      </c>
    </row>
    <row r="62" spans="1:28" ht="45" x14ac:dyDescent="0.25">
      <c r="A62" s="9" t="s">
        <v>163</v>
      </c>
      <c r="B62" s="3" t="s">
        <v>164</v>
      </c>
      <c r="C62" s="10" t="s">
        <v>2</v>
      </c>
      <c r="D62" s="10">
        <v>0</v>
      </c>
      <c r="E62" s="10">
        <v>1</v>
      </c>
      <c r="F62" s="3" t="s">
        <v>165</v>
      </c>
      <c r="J62" s="3"/>
      <c r="M62" t="s">
        <v>161</v>
      </c>
      <c r="N62">
        <v>77</v>
      </c>
      <c r="T62">
        <f t="shared" si="1"/>
        <v>0</v>
      </c>
      <c r="U62">
        <f t="shared" si="2"/>
        <v>0</v>
      </c>
      <c r="W62">
        <f>H62/[1]Sheet1!$H$97</f>
        <v>0</v>
      </c>
      <c r="Y62" t="e">
        <f t="shared" si="3"/>
        <v>#VALUE!</v>
      </c>
      <c r="AB62">
        <f t="shared" si="5"/>
        <v>0</v>
      </c>
    </row>
    <row r="63" spans="1:28" ht="60" x14ac:dyDescent="0.25">
      <c r="A63" s="9" t="s">
        <v>166</v>
      </c>
      <c r="B63" s="3" t="s">
        <v>160</v>
      </c>
      <c r="C63" s="10" t="s">
        <v>2</v>
      </c>
      <c r="D63" s="10">
        <v>0</v>
      </c>
      <c r="E63" s="10">
        <v>1</v>
      </c>
      <c r="F63" s="3" t="s">
        <v>165</v>
      </c>
      <c r="J63" s="3"/>
      <c r="M63" t="s">
        <v>161</v>
      </c>
      <c r="T63">
        <f t="shared" si="1"/>
        <v>0</v>
      </c>
      <c r="U63">
        <f t="shared" si="2"/>
        <v>0</v>
      </c>
      <c r="W63">
        <f>H63/[1]Sheet1!$H$97</f>
        <v>0</v>
      </c>
      <c r="Y63" t="e">
        <f t="shared" si="3"/>
        <v>#VALUE!</v>
      </c>
      <c r="AB63">
        <f t="shared" si="5"/>
        <v>0</v>
      </c>
    </row>
    <row r="64" spans="1:28" ht="45" x14ac:dyDescent="0.25">
      <c r="A64" s="9" t="s">
        <v>167</v>
      </c>
      <c r="B64" s="3" t="s">
        <v>168</v>
      </c>
      <c r="C64" s="9" t="s">
        <v>169</v>
      </c>
      <c r="D64" s="9"/>
      <c r="E64" s="9"/>
      <c r="F64" s="3" t="s">
        <v>165</v>
      </c>
      <c r="J64" s="3"/>
      <c r="M64" t="s">
        <v>161</v>
      </c>
      <c r="T64">
        <f t="shared" si="1"/>
        <v>0</v>
      </c>
      <c r="U64">
        <f t="shared" si="2"/>
        <v>0</v>
      </c>
      <c r="W64">
        <f>H64/[1]Sheet1!$H$97</f>
        <v>0</v>
      </c>
      <c r="Y64" t="e">
        <f t="shared" si="3"/>
        <v>#VALUE!</v>
      </c>
      <c r="AB64">
        <f t="shared" si="5"/>
        <v>0</v>
      </c>
    </row>
    <row r="65" spans="1:28" ht="45" x14ac:dyDescent="0.25">
      <c r="A65" s="9" t="s">
        <v>170</v>
      </c>
      <c r="B65" s="3" t="s">
        <v>160</v>
      </c>
      <c r="C65" s="9" t="s">
        <v>171</v>
      </c>
      <c r="D65" s="9">
        <v>1</v>
      </c>
      <c r="E65" s="11">
        <v>1</v>
      </c>
      <c r="F65" s="3" t="s">
        <v>165</v>
      </c>
      <c r="G65">
        <v>3850</v>
      </c>
      <c r="H65">
        <v>3850</v>
      </c>
      <c r="I65">
        <v>3850</v>
      </c>
      <c r="J65" s="3"/>
      <c r="K65">
        <v>46</v>
      </c>
      <c r="L65" t="s">
        <v>29</v>
      </c>
      <c r="M65" t="s">
        <v>161</v>
      </c>
      <c r="N65">
        <v>60</v>
      </c>
      <c r="Q65" s="6">
        <v>91</v>
      </c>
      <c r="R65" s="6">
        <v>85</v>
      </c>
      <c r="S65" s="6" t="s">
        <v>172</v>
      </c>
      <c r="T65">
        <f t="shared" si="1"/>
        <v>0.65003609465174306</v>
      </c>
      <c r="U65">
        <f t="shared" si="2"/>
        <v>0.65497948576050968</v>
      </c>
      <c r="W65">
        <f>H65/[1]Sheet1!$H$97</f>
        <v>1.9289365206677145</v>
      </c>
      <c r="Y65" t="e">
        <f t="shared" si="3"/>
        <v>#VALUE!</v>
      </c>
      <c r="AB65">
        <f t="shared" si="5"/>
        <v>30.129056344983447</v>
      </c>
    </row>
    <row r="66" spans="1:28" ht="45" x14ac:dyDescent="0.25">
      <c r="A66" s="9" t="s">
        <v>173</v>
      </c>
      <c r="B66" s="3" t="s">
        <v>160</v>
      </c>
      <c r="C66" s="10" t="s">
        <v>53</v>
      </c>
      <c r="D66" s="10">
        <v>0</v>
      </c>
      <c r="E66" s="10">
        <v>0</v>
      </c>
      <c r="F66" s="3" t="s">
        <v>165</v>
      </c>
      <c r="J66" s="3"/>
      <c r="M66" t="s">
        <v>161</v>
      </c>
      <c r="N66">
        <v>72</v>
      </c>
      <c r="T66">
        <f t="shared" si="1"/>
        <v>0</v>
      </c>
      <c r="U66">
        <f t="shared" si="2"/>
        <v>0</v>
      </c>
      <c r="W66">
        <f>H66/[1]Sheet1!$H$97</f>
        <v>0</v>
      </c>
      <c r="Y66" t="e">
        <f t="shared" si="3"/>
        <v>#VALUE!</v>
      </c>
      <c r="AB66">
        <f t="shared" si="5"/>
        <v>0</v>
      </c>
    </row>
    <row r="67" spans="1:28" ht="60" x14ac:dyDescent="0.25">
      <c r="A67" s="9" t="s">
        <v>174</v>
      </c>
      <c r="B67" s="3" t="s">
        <v>175</v>
      </c>
      <c r="C67" s="10" t="s">
        <v>2</v>
      </c>
      <c r="D67" s="10">
        <v>0</v>
      </c>
      <c r="E67" s="10">
        <v>1</v>
      </c>
      <c r="F67" s="3" t="s">
        <v>165</v>
      </c>
      <c r="J67" s="3"/>
      <c r="M67" t="s">
        <v>161</v>
      </c>
      <c r="N67">
        <v>81</v>
      </c>
      <c r="Q67" s="6">
        <v>83</v>
      </c>
      <c r="R67" s="6">
        <v>63</v>
      </c>
      <c r="S67" s="6" t="s">
        <v>176</v>
      </c>
      <c r="T67">
        <f t="shared" ref="T67:T130" si="6">H67/H$407</f>
        <v>0</v>
      </c>
      <c r="U67">
        <f t="shared" ref="U67:U130" si="7">I67/I$407</f>
        <v>0</v>
      </c>
      <c r="W67">
        <f>H67/[1]Sheet1!$H$97</f>
        <v>0</v>
      </c>
      <c r="Y67" t="e">
        <f t="shared" ref="Y67:Y130" si="8">Y66+T67</f>
        <v>#VALUE!</v>
      </c>
      <c r="AB67">
        <f t="shared" si="5"/>
        <v>0</v>
      </c>
    </row>
    <row r="68" spans="1:28" ht="60" x14ac:dyDescent="0.25">
      <c r="A68" s="9" t="s">
        <v>177</v>
      </c>
      <c r="B68" s="3" t="s">
        <v>168</v>
      </c>
      <c r="C68" s="9" t="s">
        <v>171</v>
      </c>
      <c r="D68" s="9">
        <v>1</v>
      </c>
      <c r="E68" s="11">
        <v>1</v>
      </c>
      <c r="F68" s="3" t="s">
        <v>165</v>
      </c>
      <c r="G68">
        <v>2026</v>
      </c>
      <c r="H68">
        <v>2026</v>
      </c>
      <c r="I68">
        <v>2026</v>
      </c>
      <c r="J68" s="3"/>
      <c r="K68">
        <v>37</v>
      </c>
      <c r="L68" t="s">
        <v>29</v>
      </c>
      <c r="M68" t="s">
        <v>161</v>
      </c>
      <c r="N68">
        <v>67</v>
      </c>
      <c r="Q68" s="6">
        <v>79</v>
      </c>
      <c r="R68" s="6">
        <v>64</v>
      </c>
      <c r="S68" s="6" t="s">
        <v>178</v>
      </c>
      <c r="T68">
        <f t="shared" si="6"/>
        <v>0.34207094227647572</v>
      </c>
      <c r="U68">
        <f t="shared" si="7"/>
        <v>0.34467232159760847</v>
      </c>
      <c r="W68">
        <f>H68/[1]Sheet1!$H$97</f>
        <v>1.0150715300968285</v>
      </c>
      <c r="Y68" t="e">
        <f t="shared" si="8"/>
        <v>#VALUE!</v>
      </c>
      <c r="AB68">
        <f t="shared" si="5"/>
        <v>12.752875899111514</v>
      </c>
    </row>
    <row r="69" spans="1:28" ht="60" x14ac:dyDescent="0.25">
      <c r="A69" s="9" t="s">
        <v>179</v>
      </c>
      <c r="B69" s="12" t="s">
        <v>180</v>
      </c>
      <c r="C69" s="10" t="s">
        <v>53</v>
      </c>
      <c r="D69" s="10">
        <v>0</v>
      </c>
      <c r="E69" s="11">
        <v>0</v>
      </c>
      <c r="F69" s="3" t="s">
        <v>44</v>
      </c>
      <c r="G69">
        <v>13589</v>
      </c>
      <c r="H69">
        <v>13589</v>
      </c>
      <c r="I69">
        <v>13589</v>
      </c>
      <c r="J69" s="3"/>
      <c r="K69">
        <v>43</v>
      </c>
      <c r="L69" t="s">
        <v>29</v>
      </c>
      <c r="M69" t="s">
        <v>161</v>
      </c>
      <c r="N69">
        <v>76</v>
      </c>
      <c r="Q69" s="6">
        <v>82</v>
      </c>
      <c r="R69" s="6">
        <v>60</v>
      </c>
      <c r="S69" s="6" t="s">
        <v>181</v>
      </c>
      <c r="T69">
        <f t="shared" si="6"/>
        <v>2.2943741533045552</v>
      </c>
      <c r="U69">
        <f t="shared" si="7"/>
        <v>2.311822397921965</v>
      </c>
      <c r="W69">
        <f>H69/[1]Sheet1!$H$97</f>
        <v>6.8083943842476815</v>
      </c>
      <c r="Y69" t="e">
        <f t="shared" si="8"/>
        <v>#VALUE!</v>
      </c>
      <c r="AB69">
        <f t="shared" si="5"/>
        <v>99.408363110644501</v>
      </c>
    </row>
    <row r="70" spans="1:28" x14ac:dyDescent="0.25">
      <c r="A70" s="13" t="s">
        <v>182</v>
      </c>
      <c r="D70" s="10">
        <v>0</v>
      </c>
      <c r="E70" s="11">
        <v>0</v>
      </c>
      <c r="G70">
        <v>5447</v>
      </c>
      <c r="H70">
        <v>5447</v>
      </c>
      <c r="I70">
        <v>5447</v>
      </c>
      <c r="K70">
        <v>46</v>
      </c>
      <c r="L70" t="s">
        <v>29</v>
      </c>
      <c r="M70" t="s">
        <v>183</v>
      </c>
      <c r="N70">
        <v>65</v>
      </c>
      <c r="Q70" s="6">
        <v>78</v>
      </c>
      <c r="R70" s="6">
        <v>51</v>
      </c>
      <c r="S70" s="6" t="s">
        <v>184</v>
      </c>
      <c r="T70">
        <f t="shared" si="6"/>
        <v>0.9196744435241675</v>
      </c>
      <c r="U70">
        <f t="shared" si="7"/>
        <v>0.92666837894480414</v>
      </c>
      <c r="W70">
        <f>H70/[1]Sheet1!$H$97</f>
        <v>2.7290694098901405</v>
      </c>
      <c r="Y70" t="e">
        <f t="shared" si="8"/>
        <v>#VALUE!</v>
      </c>
      <c r="AB70">
        <f t="shared" si="5"/>
        <v>42.626745431460989</v>
      </c>
    </row>
    <row r="71" spans="1:28" x14ac:dyDescent="0.25">
      <c r="A71" s="13" t="s">
        <v>185</v>
      </c>
      <c r="D71" s="10">
        <v>0</v>
      </c>
      <c r="E71" s="11">
        <v>0</v>
      </c>
      <c r="G71">
        <v>9771</v>
      </c>
      <c r="H71">
        <v>9771</v>
      </c>
      <c r="I71">
        <v>9771</v>
      </c>
      <c r="K71">
        <v>10</v>
      </c>
      <c r="L71" t="s">
        <v>29</v>
      </c>
      <c r="M71" t="s">
        <v>183</v>
      </c>
      <c r="N71">
        <v>64</v>
      </c>
      <c r="Q71" s="6">
        <v>79</v>
      </c>
      <c r="R71" s="6">
        <v>49</v>
      </c>
      <c r="S71" s="6" t="s">
        <v>186</v>
      </c>
      <c r="T71">
        <f t="shared" si="6"/>
        <v>1.6497409560629044</v>
      </c>
      <c r="U71">
        <f t="shared" si="7"/>
        <v>1.6622868974976468</v>
      </c>
      <c r="W71">
        <f>H71/[1]Sheet1!$H$97</f>
        <v>4.8954905827127897</v>
      </c>
      <c r="Y71" t="e">
        <f t="shared" si="8"/>
        <v>#VALUE!</v>
      </c>
      <c r="AB71">
        <f t="shared" si="5"/>
        <v>16.62286897497647</v>
      </c>
    </row>
    <row r="72" spans="1:28" x14ac:dyDescent="0.25">
      <c r="A72" s="13" t="s">
        <v>187</v>
      </c>
      <c r="D72" s="10">
        <v>0</v>
      </c>
      <c r="E72" s="11">
        <v>0</v>
      </c>
      <c r="G72">
        <v>8496</v>
      </c>
      <c r="H72">
        <v>8496</v>
      </c>
      <c r="I72">
        <v>8496</v>
      </c>
      <c r="K72">
        <v>26</v>
      </c>
      <c r="L72" t="s">
        <v>29</v>
      </c>
      <c r="M72" t="s">
        <v>183</v>
      </c>
      <c r="N72">
        <v>75</v>
      </c>
      <c r="Q72" s="6">
        <f>(565*81.8+436*74.1+156*64.1+33*45.5+85*23.5)/(565+436+156+33+85)</f>
        <v>72.175058823529426</v>
      </c>
      <c r="R72" s="6">
        <v>42</v>
      </c>
      <c r="S72" s="6" t="s">
        <v>188</v>
      </c>
      <c r="T72">
        <f t="shared" si="6"/>
        <v>1.434469262379535</v>
      </c>
      <c r="U72">
        <f t="shared" si="7"/>
        <v>1.4453781067587765</v>
      </c>
      <c r="W72">
        <f>H72/[1]Sheet1!$H$97</f>
        <v>4.2566869297643901</v>
      </c>
      <c r="Y72" t="e">
        <f t="shared" si="8"/>
        <v>#VALUE!</v>
      </c>
      <c r="AB72">
        <f t="shared" si="5"/>
        <v>37.57983077572819</v>
      </c>
    </row>
    <row r="73" spans="1:28" x14ac:dyDescent="0.25">
      <c r="A73" s="13" t="s">
        <v>189</v>
      </c>
      <c r="D73" s="10">
        <v>0</v>
      </c>
      <c r="E73" s="11">
        <v>0</v>
      </c>
      <c r="G73">
        <v>5952</v>
      </c>
      <c r="H73">
        <v>5952</v>
      </c>
      <c r="I73">
        <v>5952</v>
      </c>
      <c r="K73">
        <v>4</v>
      </c>
      <c r="L73" t="s">
        <v>29</v>
      </c>
      <c r="M73" t="s">
        <v>183</v>
      </c>
      <c r="N73">
        <v>65</v>
      </c>
      <c r="O73">
        <v>100</v>
      </c>
      <c r="Q73" s="6">
        <v>73</v>
      </c>
      <c r="R73" s="6">
        <v>42</v>
      </c>
      <c r="S73" s="6" t="s">
        <v>190</v>
      </c>
      <c r="T73">
        <f t="shared" si="6"/>
        <v>1.0049389182771884</v>
      </c>
      <c r="U73">
        <f t="shared" si="7"/>
        <v>1.0125812725315724</v>
      </c>
      <c r="W73">
        <f>H73/[1]Sheet1!$H$97</f>
        <v>2.9820857587049967</v>
      </c>
      <c r="Y73" t="e">
        <f t="shared" si="8"/>
        <v>#VALUE!</v>
      </c>
      <c r="AB73">
        <f t="shared" si="5"/>
        <v>4.0503250901262895</v>
      </c>
    </row>
    <row r="74" spans="1:28" x14ac:dyDescent="0.25">
      <c r="A74" s="13" t="s">
        <v>191</v>
      </c>
      <c r="D74" s="10">
        <v>0</v>
      </c>
      <c r="E74" s="11">
        <v>0</v>
      </c>
      <c r="G74">
        <v>18032</v>
      </c>
      <c r="H74">
        <v>18032</v>
      </c>
      <c r="I74">
        <v>18032</v>
      </c>
      <c r="K74">
        <v>34</v>
      </c>
      <c r="L74" t="s">
        <v>192</v>
      </c>
      <c r="M74" t="s">
        <v>183</v>
      </c>
      <c r="N74">
        <v>54</v>
      </c>
      <c r="Q74" s="6">
        <v>94</v>
      </c>
      <c r="R74" s="6">
        <v>83</v>
      </c>
      <c r="S74" s="14" t="s">
        <v>193</v>
      </c>
      <c r="T74">
        <f t="shared" si="6"/>
        <v>3.0445326905870731</v>
      </c>
      <c r="U74">
        <f t="shared" si="7"/>
        <v>3.0676857369437687</v>
      </c>
      <c r="W74">
        <f>H74/[1]Sheet1!$H$97</f>
        <v>9.0344372313455139</v>
      </c>
      <c r="Y74" t="e">
        <f t="shared" si="8"/>
        <v>#VALUE!</v>
      </c>
      <c r="AB74">
        <f t="shared" si="5"/>
        <v>104.30131505608813</v>
      </c>
    </row>
    <row r="75" spans="1:28" x14ac:dyDescent="0.25">
      <c r="A75" s="13" t="s">
        <v>194</v>
      </c>
      <c r="D75" s="10">
        <v>1</v>
      </c>
      <c r="E75" s="11">
        <v>1</v>
      </c>
      <c r="F75" t="s">
        <v>195</v>
      </c>
      <c r="G75" t="s">
        <v>28</v>
      </c>
      <c r="H75" t="s">
        <v>28</v>
      </c>
      <c r="I75" t="s">
        <v>28</v>
      </c>
      <c r="M75" t="s">
        <v>183</v>
      </c>
      <c r="N75">
        <v>71</v>
      </c>
      <c r="R75" s="5">
        <v>52</v>
      </c>
      <c r="T75" t="s">
        <v>28</v>
      </c>
      <c r="U75" t="s">
        <v>28</v>
      </c>
      <c r="W75" t="e">
        <f>H75/[1]Sheet1!$H$97</f>
        <v>#VALUE!</v>
      </c>
      <c r="Y75" t="e">
        <f t="shared" si="8"/>
        <v>#VALUE!</v>
      </c>
      <c r="AB75" t="s">
        <v>28</v>
      </c>
    </row>
    <row r="76" spans="1:28" x14ac:dyDescent="0.25">
      <c r="A76" s="13" t="s">
        <v>196</v>
      </c>
      <c r="D76" s="10">
        <v>0</v>
      </c>
      <c r="E76" s="11">
        <v>0</v>
      </c>
      <c r="M76" t="s">
        <v>183</v>
      </c>
      <c r="N76">
        <v>64</v>
      </c>
      <c r="R76" s="5">
        <v>27</v>
      </c>
      <c r="T76">
        <f t="shared" si="6"/>
        <v>0</v>
      </c>
      <c r="U76">
        <f t="shared" si="7"/>
        <v>0</v>
      </c>
      <c r="W76">
        <f>H76/[1]Sheet1!$H$97</f>
        <v>0</v>
      </c>
      <c r="Y76" t="e">
        <f t="shared" si="8"/>
        <v>#VALUE!</v>
      </c>
      <c r="AB76">
        <f>K76*U76</f>
        <v>0</v>
      </c>
    </row>
    <row r="77" spans="1:28" x14ac:dyDescent="0.25">
      <c r="A77" s="13" t="s">
        <v>197</v>
      </c>
      <c r="D77" s="10">
        <v>0</v>
      </c>
      <c r="E77" s="11">
        <v>1</v>
      </c>
      <c r="G77">
        <v>1877</v>
      </c>
      <c r="H77">
        <v>1877</v>
      </c>
      <c r="I77">
        <v>1877</v>
      </c>
      <c r="K77">
        <v>25</v>
      </c>
      <c r="L77" t="s">
        <v>29</v>
      </c>
      <c r="M77" t="s">
        <v>183</v>
      </c>
      <c r="N77">
        <v>37</v>
      </c>
      <c r="O77" t="s">
        <v>198</v>
      </c>
      <c r="Q77" s="6">
        <v>92</v>
      </c>
      <c r="R77" s="6">
        <v>84.9</v>
      </c>
      <c r="S77" s="6" t="s">
        <v>199</v>
      </c>
      <c r="T77">
        <f t="shared" si="6"/>
        <v>0.31691370121073292</v>
      </c>
      <c r="U77">
        <f t="shared" si="7"/>
        <v>0.31932376487596797</v>
      </c>
      <c r="W77">
        <f>H77/[1]Sheet1!$H$97</f>
        <v>0.94041918163462346</v>
      </c>
      <c r="Y77" t="e">
        <f t="shared" si="8"/>
        <v>#VALUE!</v>
      </c>
      <c r="AB77">
        <f>K77*U77</f>
        <v>7.9830941218991995</v>
      </c>
    </row>
    <row r="78" spans="1:28" x14ac:dyDescent="0.25">
      <c r="A78" s="13" t="s">
        <v>200</v>
      </c>
      <c r="D78" s="10">
        <v>1</v>
      </c>
      <c r="E78" s="11">
        <v>1</v>
      </c>
      <c r="F78" t="s">
        <v>195</v>
      </c>
      <c r="G78">
        <v>3835</v>
      </c>
      <c r="H78">
        <v>3835</v>
      </c>
      <c r="I78">
        <v>3835</v>
      </c>
      <c r="K78">
        <v>42</v>
      </c>
      <c r="L78" t="s">
        <v>29</v>
      </c>
      <c r="M78" t="s">
        <v>183</v>
      </c>
      <c r="N78">
        <v>70</v>
      </c>
      <c r="O78" t="s">
        <v>201</v>
      </c>
      <c r="Q78" s="6">
        <v>87</v>
      </c>
      <c r="R78" s="6">
        <v>82</v>
      </c>
      <c r="S78" s="6" t="s">
        <v>202</v>
      </c>
      <c r="T78">
        <f t="shared" si="6"/>
        <v>0.64750348649076228</v>
      </c>
      <c r="U78">
        <f t="shared" si="7"/>
        <v>0.65242761763417001</v>
      </c>
      <c r="W78">
        <f>H78/[1]Sheet1!$H$97</f>
        <v>1.9214211835742041</v>
      </c>
      <c r="Y78" t="e">
        <f t="shared" si="8"/>
        <v>#VALUE!</v>
      </c>
      <c r="AB78">
        <f>K78*U78</f>
        <v>27.401959940635141</v>
      </c>
    </row>
    <row r="79" spans="1:28" x14ac:dyDescent="0.25">
      <c r="A79" s="13" t="s">
        <v>203</v>
      </c>
      <c r="D79" s="10">
        <v>0</v>
      </c>
      <c r="E79" s="11">
        <v>0</v>
      </c>
      <c r="G79">
        <v>5350</v>
      </c>
      <c r="H79">
        <v>5350</v>
      </c>
      <c r="I79">
        <v>5350</v>
      </c>
      <c r="K79">
        <v>24</v>
      </c>
      <c r="L79" t="s">
        <v>29</v>
      </c>
      <c r="M79" t="s">
        <v>183</v>
      </c>
      <c r="N79">
        <v>65</v>
      </c>
      <c r="O79" t="s">
        <v>204</v>
      </c>
      <c r="Q79" s="6">
        <v>75.5</v>
      </c>
      <c r="R79" s="6">
        <v>55</v>
      </c>
      <c r="S79" s="6" t="s">
        <v>205</v>
      </c>
      <c r="T79">
        <f t="shared" si="6"/>
        <v>0.90329691074982488</v>
      </c>
      <c r="U79">
        <f t="shared" si="7"/>
        <v>0.91016629839447449</v>
      </c>
      <c r="W79">
        <f>H79/[1]Sheet1!$H$97</f>
        <v>2.6804702300187722</v>
      </c>
      <c r="Y79" t="e">
        <f t="shared" si="8"/>
        <v>#VALUE!</v>
      </c>
      <c r="AB79">
        <f>K79*U79</f>
        <v>21.843991161467386</v>
      </c>
    </row>
    <row r="80" spans="1:28" x14ac:dyDescent="0.25">
      <c r="A80" s="13" t="s">
        <v>206</v>
      </c>
      <c r="D80" s="10">
        <v>0</v>
      </c>
      <c r="E80" s="11">
        <v>0</v>
      </c>
      <c r="G80" t="s">
        <v>28</v>
      </c>
      <c r="H80" t="s">
        <v>28</v>
      </c>
      <c r="I80" t="s">
        <v>28</v>
      </c>
      <c r="M80" t="s">
        <v>183</v>
      </c>
      <c r="N80">
        <v>74</v>
      </c>
      <c r="O80" t="s">
        <v>207</v>
      </c>
      <c r="Q80" s="6">
        <v>76.400000000000006</v>
      </c>
      <c r="R80" s="6">
        <v>55</v>
      </c>
      <c r="S80" s="6" t="s">
        <v>208</v>
      </c>
      <c r="T80" t="s">
        <v>28</v>
      </c>
      <c r="U80" t="s">
        <v>28</v>
      </c>
      <c r="W80" t="e">
        <f>H80/[1]Sheet1!$H$97</f>
        <v>#VALUE!</v>
      </c>
      <c r="Y80" t="e">
        <f t="shared" si="8"/>
        <v>#VALUE!</v>
      </c>
      <c r="AB80" t="s">
        <v>28</v>
      </c>
    </row>
    <row r="81" spans="1:28" x14ac:dyDescent="0.25">
      <c r="A81" s="13" t="s">
        <v>209</v>
      </c>
      <c r="D81" s="10">
        <v>0</v>
      </c>
      <c r="E81" s="11">
        <v>1</v>
      </c>
      <c r="G81">
        <v>6500</v>
      </c>
      <c r="H81" t="s">
        <v>28</v>
      </c>
      <c r="I81">
        <v>6500</v>
      </c>
      <c r="K81">
        <v>51</v>
      </c>
      <c r="L81" t="s">
        <v>29</v>
      </c>
      <c r="M81" t="s">
        <v>183</v>
      </c>
      <c r="N81">
        <v>67</v>
      </c>
      <c r="O81" t="s">
        <v>210</v>
      </c>
      <c r="R81" s="6">
        <v>72</v>
      </c>
      <c r="S81" s="6" t="s">
        <v>211</v>
      </c>
      <c r="T81" t="s">
        <v>28</v>
      </c>
      <c r="U81">
        <f t="shared" si="7"/>
        <v>1.1058095214138475</v>
      </c>
      <c r="W81" t="e">
        <f>H81/[1]Sheet1!$H$97</f>
        <v>#VALUE!</v>
      </c>
      <c r="Y81" t="e">
        <f t="shared" si="8"/>
        <v>#VALUE!</v>
      </c>
      <c r="AB81">
        <f>K81*U81</f>
        <v>56.396285592106224</v>
      </c>
    </row>
    <row r="82" spans="1:28" x14ac:dyDescent="0.25">
      <c r="A82" s="13" t="s">
        <v>212</v>
      </c>
      <c r="D82" s="10">
        <v>1</v>
      </c>
      <c r="E82" s="11">
        <v>1</v>
      </c>
      <c r="F82" t="s">
        <v>195</v>
      </c>
      <c r="K82" t="s">
        <v>213</v>
      </c>
      <c r="M82" t="s">
        <v>183</v>
      </c>
      <c r="N82">
        <v>61</v>
      </c>
      <c r="O82" s="7" t="s">
        <v>214</v>
      </c>
      <c r="Q82" s="6">
        <v>81</v>
      </c>
      <c r="R82" s="6">
        <v>70</v>
      </c>
      <c r="S82" s="6" t="s">
        <v>215</v>
      </c>
      <c r="T82">
        <f t="shared" si="6"/>
        <v>0</v>
      </c>
      <c r="U82">
        <f t="shared" si="7"/>
        <v>0</v>
      </c>
      <c r="W82">
        <f>H82/[1]Sheet1!$H$97</f>
        <v>0</v>
      </c>
      <c r="Y82" t="e">
        <f t="shared" si="8"/>
        <v>#VALUE!</v>
      </c>
      <c r="AB82" t="s">
        <v>28</v>
      </c>
    </row>
    <row r="83" spans="1:28" x14ac:dyDescent="0.25">
      <c r="A83" s="13" t="s">
        <v>216</v>
      </c>
      <c r="D83" s="10">
        <v>1</v>
      </c>
      <c r="E83" s="11">
        <v>1</v>
      </c>
      <c r="F83" t="s">
        <v>195</v>
      </c>
      <c r="G83">
        <v>1100</v>
      </c>
      <c r="H83">
        <v>1100</v>
      </c>
      <c r="I83">
        <v>1100</v>
      </c>
      <c r="K83">
        <v>50</v>
      </c>
      <c r="L83" t="s">
        <v>29</v>
      </c>
      <c r="M83" t="s">
        <v>183</v>
      </c>
      <c r="N83">
        <v>64</v>
      </c>
      <c r="O83" t="s">
        <v>217</v>
      </c>
      <c r="Q83" s="6">
        <v>79</v>
      </c>
      <c r="R83" s="6">
        <v>50</v>
      </c>
      <c r="S83" s="6" t="s">
        <v>218</v>
      </c>
      <c r="T83">
        <f t="shared" si="6"/>
        <v>0.1857245984719266</v>
      </c>
      <c r="U83">
        <f t="shared" si="7"/>
        <v>0.18713699593157418</v>
      </c>
      <c r="W83">
        <f>H83/[1]Sheet1!$H$97</f>
        <v>0.55112472019077563</v>
      </c>
      <c r="Y83" t="e">
        <f t="shared" si="8"/>
        <v>#VALUE!</v>
      </c>
      <c r="AB83">
        <f>K83*U83</f>
        <v>9.3568497965787092</v>
      </c>
    </row>
    <row r="84" spans="1:28" x14ac:dyDescent="0.25">
      <c r="A84" s="13" t="s">
        <v>219</v>
      </c>
      <c r="D84" s="10">
        <v>0</v>
      </c>
      <c r="E84" s="11">
        <v>1</v>
      </c>
      <c r="G84">
        <v>2301</v>
      </c>
      <c r="H84">
        <v>2301</v>
      </c>
      <c r="I84">
        <v>2301</v>
      </c>
      <c r="K84">
        <v>34</v>
      </c>
      <c r="L84" t="s">
        <v>29</v>
      </c>
      <c r="M84" t="s">
        <v>183</v>
      </c>
      <c r="N84">
        <v>32</v>
      </c>
      <c r="O84" t="s">
        <v>220</v>
      </c>
      <c r="Q84" s="6">
        <v>88</v>
      </c>
      <c r="R84" s="6">
        <v>83</v>
      </c>
      <c r="S84" s="6" t="s">
        <v>221</v>
      </c>
      <c r="T84">
        <f t="shared" si="6"/>
        <v>0.38850209189445739</v>
      </c>
      <c r="U84">
        <f t="shared" si="7"/>
        <v>0.39145657058050198</v>
      </c>
      <c r="W84">
        <f>H84/[1]Sheet1!$H$97</f>
        <v>1.1528527101445225</v>
      </c>
      <c r="Y84" t="e">
        <f t="shared" si="8"/>
        <v>#VALUE!</v>
      </c>
      <c r="AB84">
        <f>K84*U84</f>
        <v>13.309523399737067</v>
      </c>
    </row>
    <row r="85" spans="1:28" x14ac:dyDescent="0.25">
      <c r="A85" s="13" t="s">
        <v>222</v>
      </c>
      <c r="D85" s="10">
        <v>0</v>
      </c>
      <c r="E85" s="11">
        <v>1</v>
      </c>
      <c r="G85" t="s">
        <v>28</v>
      </c>
      <c r="H85" t="s">
        <v>28</v>
      </c>
      <c r="I85" t="s">
        <v>28</v>
      </c>
      <c r="M85" t="s">
        <v>183</v>
      </c>
      <c r="N85">
        <v>20</v>
      </c>
      <c r="O85" t="s">
        <v>223</v>
      </c>
      <c r="Q85" s="6">
        <v>96</v>
      </c>
      <c r="R85" s="6">
        <v>93</v>
      </c>
      <c r="S85" s="7" t="s">
        <v>224</v>
      </c>
      <c r="T85" t="s">
        <v>28</v>
      </c>
      <c r="U85" t="s">
        <v>28</v>
      </c>
      <c r="W85" t="e">
        <f>H85/[1]Sheet1!$H$97</f>
        <v>#VALUE!</v>
      </c>
      <c r="Y85" t="e">
        <f t="shared" si="8"/>
        <v>#VALUE!</v>
      </c>
      <c r="AB85" t="s">
        <v>28</v>
      </c>
    </row>
    <row r="86" spans="1:28" x14ac:dyDescent="0.25">
      <c r="A86" s="13" t="s">
        <v>225</v>
      </c>
      <c r="D86" s="10">
        <v>0</v>
      </c>
      <c r="E86" s="11">
        <v>1</v>
      </c>
      <c r="G86">
        <v>5414</v>
      </c>
      <c r="H86">
        <v>5414</v>
      </c>
      <c r="I86">
        <v>5414</v>
      </c>
      <c r="K86">
        <v>15</v>
      </c>
      <c r="L86" t="s">
        <v>134</v>
      </c>
      <c r="M86" t="s">
        <v>183</v>
      </c>
      <c r="N86">
        <v>7</v>
      </c>
      <c r="O86" t="s">
        <v>226</v>
      </c>
      <c r="Q86" s="6">
        <v>99</v>
      </c>
      <c r="R86" s="5">
        <v>96</v>
      </c>
      <c r="S86" s="6" t="s">
        <v>227</v>
      </c>
      <c r="T86">
        <f t="shared" si="6"/>
        <v>0.91410270557000961</v>
      </c>
      <c r="U86">
        <f t="shared" si="7"/>
        <v>0.92105426906685695</v>
      </c>
      <c r="W86">
        <f>H86/[1]Sheet1!$H$97</f>
        <v>2.7125356682844175</v>
      </c>
      <c r="Y86" t="e">
        <f t="shared" si="8"/>
        <v>#VALUE!</v>
      </c>
      <c r="AB86">
        <f t="shared" ref="AB86:AB95" si="9">K86*U86</f>
        <v>13.815814036002854</v>
      </c>
    </row>
    <row r="87" spans="1:28" ht="45" x14ac:dyDescent="0.25">
      <c r="A87" s="9" t="s">
        <v>228</v>
      </c>
      <c r="B87" s="3" t="s">
        <v>229</v>
      </c>
      <c r="C87" s="12" t="s">
        <v>2</v>
      </c>
      <c r="D87" s="10">
        <v>0</v>
      </c>
      <c r="E87" s="12">
        <v>1</v>
      </c>
      <c r="F87" s="3" t="s">
        <v>230</v>
      </c>
      <c r="G87">
        <v>1791</v>
      </c>
      <c r="H87">
        <v>1791</v>
      </c>
      <c r="I87">
        <v>1791</v>
      </c>
      <c r="J87" s="15">
        <v>1699</v>
      </c>
      <c r="K87">
        <v>48</v>
      </c>
      <c r="L87" t="s">
        <v>29</v>
      </c>
      <c r="M87" t="s">
        <v>231</v>
      </c>
      <c r="N87">
        <v>24</v>
      </c>
      <c r="O87" t="s">
        <v>232</v>
      </c>
      <c r="Q87" s="6">
        <v>95.2</v>
      </c>
      <c r="R87" s="6">
        <v>88.4</v>
      </c>
      <c r="S87" s="14" t="s">
        <v>233</v>
      </c>
      <c r="T87">
        <f t="shared" si="6"/>
        <v>0.30239341442110956</v>
      </c>
      <c r="U87">
        <f t="shared" si="7"/>
        <v>0.30469305428495397</v>
      </c>
      <c r="W87">
        <f>H87/[1]Sheet1!$H$97</f>
        <v>0.89733124896516281</v>
      </c>
      <c r="Y87" t="e">
        <f t="shared" si="8"/>
        <v>#VALUE!</v>
      </c>
      <c r="AB87">
        <f t="shared" si="9"/>
        <v>14.62526660567779</v>
      </c>
    </row>
    <row r="88" spans="1:28" ht="45" x14ac:dyDescent="0.25">
      <c r="A88" s="9" t="s">
        <v>234</v>
      </c>
      <c r="B88" s="3" t="s">
        <v>235</v>
      </c>
      <c r="C88" s="12" t="s">
        <v>2</v>
      </c>
      <c r="D88" s="10">
        <v>0</v>
      </c>
      <c r="E88" s="12">
        <v>1</v>
      </c>
      <c r="F88" s="3" t="s">
        <v>230</v>
      </c>
      <c r="G88">
        <v>1839</v>
      </c>
      <c r="H88">
        <v>1839</v>
      </c>
      <c r="I88">
        <v>1839</v>
      </c>
      <c r="J88" s="15">
        <v>1666</v>
      </c>
      <c r="K88">
        <v>17</v>
      </c>
      <c r="L88" t="s">
        <v>29</v>
      </c>
      <c r="M88" t="s">
        <v>231</v>
      </c>
      <c r="N88">
        <v>15</v>
      </c>
      <c r="O88" t="s">
        <v>236</v>
      </c>
      <c r="Q88" s="6">
        <v>95.9</v>
      </c>
      <c r="R88" s="6">
        <v>93</v>
      </c>
      <c r="S88" s="7" t="s">
        <v>237</v>
      </c>
      <c r="T88">
        <f t="shared" si="6"/>
        <v>0.31049776053624822</v>
      </c>
      <c r="U88">
        <f t="shared" si="7"/>
        <v>0.31285903228924083</v>
      </c>
      <c r="W88">
        <f>H88/[1]Sheet1!$H$97</f>
        <v>0.9213803276643967</v>
      </c>
      <c r="Y88" t="e">
        <f t="shared" si="8"/>
        <v>#VALUE!</v>
      </c>
      <c r="AB88">
        <f t="shared" si="9"/>
        <v>5.3186035489170944</v>
      </c>
    </row>
    <row r="89" spans="1:28" ht="45" x14ac:dyDescent="0.25">
      <c r="A89" s="9" t="s">
        <v>238</v>
      </c>
      <c r="B89" s="3" t="s">
        <v>239</v>
      </c>
      <c r="C89" s="12" t="s">
        <v>2</v>
      </c>
      <c r="D89" s="10">
        <v>0</v>
      </c>
      <c r="E89" s="12">
        <v>1</v>
      </c>
      <c r="F89" s="3" t="s">
        <v>230</v>
      </c>
      <c r="G89">
        <v>1825</v>
      </c>
      <c r="H89">
        <v>1825</v>
      </c>
      <c r="I89">
        <v>1825</v>
      </c>
      <c r="J89" s="15">
        <v>1871</v>
      </c>
      <c r="K89">
        <v>40</v>
      </c>
      <c r="L89" t="s">
        <v>29</v>
      </c>
      <c r="M89" t="s">
        <v>231</v>
      </c>
      <c r="N89">
        <v>26</v>
      </c>
      <c r="O89" t="s">
        <v>240</v>
      </c>
      <c r="Q89" s="6">
        <v>93.7</v>
      </c>
      <c r="R89" s="6">
        <v>87</v>
      </c>
      <c r="S89" s="7" t="s">
        <v>241</v>
      </c>
      <c r="T89">
        <f t="shared" si="6"/>
        <v>0.30813399291933274</v>
      </c>
      <c r="U89">
        <f t="shared" si="7"/>
        <v>0.31047728870465718</v>
      </c>
      <c r="W89">
        <f>H89/[1]Sheet1!$H$97</f>
        <v>0.91436601304378673</v>
      </c>
      <c r="Y89" t="e">
        <f t="shared" si="8"/>
        <v>#VALUE!</v>
      </c>
      <c r="AB89">
        <f t="shared" si="9"/>
        <v>12.419091548186287</v>
      </c>
    </row>
    <row r="90" spans="1:28" ht="45" x14ac:dyDescent="0.25">
      <c r="A90" s="9" t="s">
        <v>242</v>
      </c>
      <c r="B90" s="3" t="s">
        <v>243</v>
      </c>
      <c r="C90" s="12" t="s">
        <v>53</v>
      </c>
      <c r="D90" s="10">
        <v>0</v>
      </c>
      <c r="E90" s="12">
        <v>0</v>
      </c>
      <c r="F90" s="3" t="s">
        <v>24</v>
      </c>
      <c r="J90" s="12">
        <v>839</v>
      </c>
      <c r="M90" t="s">
        <v>231</v>
      </c>
      <c r="N90">
        <v>65</v>
      </c>
      <c r="T90">
        <f t="shared" si="6"/>
        <v>0</v>
      </c>
      <c r="U90">
        <f t="shared" si="7"/>
        <v>0</v>
      </c>
      <c r="W90">
        <f>H90/[1]Sheet1!$H$97</f>
        <v>0</v>
      </c>
      <c r="Y90" t="e">
        <f t="shared" si="8"/>
        <v>#VALUE!</v>
      </c>
      <c r="AB90">
        <f t="shared" si="9"/>
        <v>0</v>
      </c>
    </row>
    <row r="91" spans="1:28" x14ac:dyDescent="0.25">
      <c r="A91" s="33" t="s">
        <v>244</v>
      </c>
      <c r="B91" s="34" t="s">
        <v>245</v>
      </c>
      <c r="C91" s="12" t="s">
        <v>2</v>
      </c>
      <c r="D91" s="12">
        <v>1</v>
      </c>
      <c r="E91" s="12">
        <v>1</v>
      </c>
      <c r="F91" s="34" t="s">
        <v>165</v>
      </c>
      <c r="J91" s="35">
        <v>3000</v>
      </c>
      <c r="M91" t="s">
        <v>231</v>
      </c>
      <c r="N91">
        <v>78</v>
      </c>
      <c r="Q91" s="6">
        <v>78</v>
      </c>
      <c r="S91" s="6" t="s">
        <v>246</v>
      </c>
      <c r="T91">
        <f t="shared" si="6"/>
        <v>0</v>
      </c>
      <c r="U91">
        <f t="shared" si="7"/>
        <v>0</v>
      </c>
      <c r="W91">
        <f>H91/[1]Sheet1!$H$97</f>
        <v>0</v>
      </c>
      <c r="Y91" t="e">
        <f t="shared" si="8"/>
        <v>#VALUE!</v>
      </c>
      <c r="AB91">
        <f t="shared" si="9"/>
        <v>0</v>
      </c>
    </row>
    <row r="92" spans="1:28" ht="30" x14ac:dyDescent="0.25">
      <c r="A92" s="33"/>
      <c r="B92" s="34"/>
      <c r="C92" s="3" t="s">
        <v>247</v>
      </c>
      <c r="D92" s="3"/>
      <c r="E92" s="12">
        <v>1</v>
      </c>
      <c r="F92" s="34"/>
      <c r="J92" s="35"/>
      <c r="M92" t="s">
        <v>231</v>
      </c>
      <c r="T92">
        <f t="shared" si="6"/>
        <v>0</v>
      </c>
      <c r="U92">
        <f t="shared" si="7"/>
        <v>0</v>
      </c>
      <c r="W92">
        <f>H92/[1]Sheet1!$H$97</f>
        <v>0</v>
      </c>
      <c r="Y92" t="e">
        <f t="shared" si="8"/>
        <v>#VALUE!</v>
      </c>
      <c r="AB92">
        <f t="shared" si="9"/>
        <v>0</v>
      </c>
    </row>
    <row r="93" spans="1:28" ht="45" x14ac:dyDescent="0.25">
      <c r="A93" s="9" t="s">
        <v>248</v>
      </c>
      <c r="B93" s="3" t="s">
        <v>239</v>
      </c>
      <c r="C93" s="12" t="s">
        <v>2</v>
      </c>
      <c r="D93" s="12">
        <v>0</v>
      </c>
      <c r="E93" s="12">
        <v>1</v>
      </c>
      <c r="F93" s="3" t="s">
        <v>24</v>
      </c>
      <c r="G93">
        <v>1201</v>
      </c>
      <c r="H93">
        <v>1201</v>
      </c>
      <c r="I93">
        <v>1201</v>
      </c>
      <c r="J93" s="12">
        <v>875</v>
      </c>
      <c r="K93">
        <v>53</v>
      </c>
      <c r="L93" t="s">
        <v>29</v>
      </c>
      <c r="M93" t="s">
        <v>231</v>
      </c>
      <c r="N93">
        <v>73</v>
      </c>
      <c r="O93" t="s">
        <v>249</v>
      </c>
      <c r="Q93" s="6">
        <v>67</v>
      </c>
      <c r="R93" s="6">
        <v>43</v>
      </c>
      <c r="S93" s="6" t="s">
        <v>250</v>
      </c>
      <c r="T93">
        <f t="shared" si="6"/>
        <v>0.20277749342253076</v>
      </c>
      <c r="U93">
        <f t="shared" si="7"/>
        <v>0.2043195746489278</v>
      </c>
      <c r="W93">
        <f>H93/[1]Sheet1!$H$97</f>
        <v>0.60172798995374677</v>
      </c>
      <c r="Y93" t="e">
        <f t="shared" si="8"/>
        <v>#VALUE!</v>
      </c>
      <c r="AB93">
        <f t="shared" si="9"/>
        <v>10.828937456393174</v>
      </c>
    </row>
    <row r="94" spans="1:28" ht="45" x14ac:dyDescent="0.25">
      <c r="A94" s="9" t="s">
        <v>251</v>
      </c>
      <c r="B94" s="3" t="s">
        <v>252</v>
      </c>
      <c r="C94" s="12" t="s">
        <v>2</v>
      </c>
      <c r="D94" s="12">
        <v>0</v>
      </c>
      <c r="E94" s="12">
        <v>1</v>
      </c>
      <c r="F94" s="3" t="s">
        <v>24</v>
      </c>
      <c r="J94" s="12">
        <v>528</v>
      </c>
      <c r="M94" t="s">
        <v>231</v>
      </c>
      <c r="N94">
        <v>89</v>
      </c>
      <c r="Q94" s="6">
        <v>75</v>
      </c>
      <c r="R94" s="6">
        <v>51</v>
      </c>
      <c r="S94" s="6" t="s">
        <v>253</v>
      </c>
      <c r="T94">
        <f t="shared" si="6"/>
        <v>0</v>
      </c>
      <c r="U94">
        <f t="shared" si="7"/>
        <v>0</v>
      </c>
      <c r="W94">
        <f>H94/[1]Sheet1!$H$97</f>
        <v>0</v>
      </c>
      <c r="Y94" t="e">
        <f t="shared" si="8"/>
        <v>#VALUE!</v>
      </c>
      <c r="AB94">
        <f t="shared" si="9"/>
        <v>0</v>
      </c>
    </row>
    <row r="95" spans="1:28" ht="45" x14ac:dyDescent="0.25">
      <c r="A95" s="9" t="s">
        <v>254</v>
      </c>
      <c r="B95" s="3" t="s">
        <v>255</v>
      </c>
      <c r="C95" s="12" t="s">
        <v>53</v>
      </c>
      <c r="D95" s="12">
        <v>0</v>
      </c>
      <c r="E95" s="12">
        <v>0</v>
      </c>
      <c r="F95" s="3" t="s">
        <v>44</v>
      </c>
      <c r="G95">
        <v>9192</v>
      </c>
      <c r="H95">
        <v>9192</v>
      </c>
      <c r="I95">
        <v>9192</v>
      </c>
      <c r="J95" s="15">
        <v>11435</v>
      </c>
      <c r="K95">
        <v>42</v>
      </c>
      <c r="L95" t="s">
        <v>29</v>
      </c>
      <c r="M95" t="s">
        <v>231</v>
      </c>
      <c r="N95">
        <v>83</v>
      </c>
      <c r="O95" t="s">
        <v>256</v>
      </c>
      <c r="Q95" s="6">
        <v>79</v>
      </c>
      <c r="R95" s="6">
        <v>60</v>
      </c>
      <c r="S95" s="6" t="s">
        <v>257</v>
      </c>
      <c r="T95">
        <f t="shared" si="6"/>
        <v>1.5519822810490449</v>
      </c>
      <c r="U95">
        <f t="shared" si="7"/>
        <v>1.5637847878209363</v>
      </c>
      <c r="W95">
        <f>H95/[1]Sheet1!$H$97</f>
        <v>4.6053985709032812</v>
      </c>
      <c r="Y95" t="e">
        <f t="shared" si="8"/>
        <v>#VALUE!</v>
      </c>
      <c r="AB95">
        <f t="shared" si="9"/>
        <v>65.678961088479326</v>
      </c>
    </row>
    <row r="96" spans="1:28" ht="60" x14ac:dyDescent="0.25">
      <c r="A96" s="9" t="s">
        <v>258</v>
      </c>
      <c r="B96" s="3" t="s">
        <v>259</v>
      </c>
      <c r="C96" s="12" t="s">
        <v>53</v>
      </c>
      <c r="D96" s="12">
        <v>0</v>
      </c>
      <c r="E96" s="12">
        <v>0</v>
      </c>
      <c r="F96" s="3" t="s">
        <v>24</v>
      </c>
      <c r="G96">
        <v>6000</v>
      </c>
      <c r="H96">
        <v>6000</v>
      </c>
      <c r="I96" t="s">
        <v>28</v>
      </c>
      <c r="J96" s="15">
        <v>5494</v>
      </c>
      <c r="K96">
        <v>9</v>
      </c>
      <c r="L96" t="s">
        <v>29</v>
      </c>
      <c r="M96" t="s">
        <v>231</v>
      </c>
      <c r="N96">
        <v>95</v>
      </c>
      <c r="O96" t="s">
        <v>260</v>
      </c>
      <c r="Q96" s="6">
        <v>56</v>
      </c>
      <c r="S96" s="6" t="s">
        <v>261</v>
      </c>
      <c r="T96">
        <f t="shared" si="6"/>
        <v>1.0130432643923268</v>
      </c>
      <c r="U96" t="s">
        <v>28</v>
      </c>
      <c r="W96">
        <f>H96/[1]Sheet1!$H$97</f>
        <v>3.0061348374042307</v>
      </c>
      <c r="Y96" t="e">
        <f t="shared" si="8"/>
        <v>#VALUE!</v>
      </c>
      <c r="AB96" t="s">
        <v>28</v>
      </c>
    </row>
    <row r="97" spans="1:28" ht="75" x14ac:dyDescent="0.25">
      <c r="A97" s="9" t="s">
        <v>262</v>
      </c>
      <c r="B97" s="3" t="s">
        <v>263</v>
      </c>
      <c r="C97" s="12" t="s">
        <v>53</v>
      </c>
      <c r="D97" s="12">
        <v>0</v>
      </c>
      <c r="E97" s="12">
        <v>0</v>
      </c>
      <c r="F97" s="3" t="s">
        <v>24</v>
      </c>
      <c r="G97">
        <v>2000</v>
      </c>
      <c r="H97">
        <v>2000</v>
      </c>
      <c r="I97">
        <v>2000</v>
      </c>
      <c r="J97" s="15">
        <v>2452</v>
      </c>
      <c r="K97">
        <v>41</v>
      </c>
      <c r="L97" t="s">
        <v>108</v>
      </c>
      <c r="M97" t="s">
        <v>231</v>
      </c>
      <c r="N97">
        <v>84</v>
      </c>
      <c r="O97" t="s">
        <v>264</v>
      </c>
      <c r="Q97" s="6">
        <v>73</v>
      </c>
      <c r="R97" s="6">
        <v>62</v>
      </c>
      <c r="S97" s="6" t="s">
        <v>265</v>
      </c>
      <c r="T97">
        <f t="shared" si="6"/>
        <v>0.33768108813077563</v>
      </c>
      <c r="U97">
        <f t="shared" si="7"/>
        <v>0.34024908351195304</v>
      </c>
      <c r="W97">
        <f>H97/[1]Sheet1!$H$97</f>
        <v>1.0020449458014102</v>
      </c>
      <c r="Y97" t="e">
        <f t="shared" si="8"/>
        <v>#VALUE!</v>
      </c>
      <c r="AB97">
        <f>K97*U97</f>
        <v>13.950212423990076</v>
      </c>
    </row>
    <row r="98" spans="1:28" ht="60" x14ac:dyDescent="0.25">
      <c r="A98" s="9" t="s">
        <v>266</v>
      </c>
      <c r="B98" s="3" t="s">
        <v>267</v>
      </c>
      <c r="C98" s="12" t="s">
        <v>53</v>
      </c>
      <c r="D98" s="12">
        <v>0</v>
      </c>
      <c r="E98" s="12">
        <v>0</v>
      </c>
      <c r="F98" s="3" t="s">
        <v>24</v>
      </c>
      <c r="G98">
        <v>1072</v>
      </c>
      <c r="H98">
        <v>1072</v>
      </c>
      <c r="I98">
        <v>1072</v>
      </c>
      <c r="J98" s="15">
        <v>1193</v>
      </c>
      <c r="K98">
        <v>36</v>
      </c>
      <c r="L98" t="s">
        <v>29</v>
      </c>
      <c r="M98" t="s">
        <v>231</v>
      </c>
      <c r="N98">
        <v>63</v>
      </c>
      <c r="O98" t="s">
        <v>268</v>
      </c>
      <c r="Q98" s="6">
        <v>64</v>
      </c>
      <c r="R98" s="6">
        <v>49</v>
      </c>
      <c r="S98" s="6" t="s">
        <v>269</v>
      </c>
      <c r="T98">
        <f t="shared" si="6"/>
        <v>0.18099706323809575</v>
      </c>
      <c r="U98">
        <f t="shared" si="7"/>
        <v>0.18237350876240685</v>
      </c>
      <c r="W98">
        <f>H98/[1]Sheet1!$H$97</f>
        <v>0.5370960909495559</v>
      </c>
      <c r="Y98" t="e">
        <f t="shared" si="8"/>
        <v>#VALUE!</v>
      </c>
      <c r="AB98">
        <f>K98*U98</f>
        <v>6.5654463154466463</v>
      </c>
    </row>
    <row r="99" spans="1:28" ht="60" x14ac:dyDescent="0.25">
      <c r="A99" s="9" t="s">
        <v>270</v>
      </c>
      <c r="B99" s="3" t="s">
        <v>271</v>
      </c>
      <c r="C99" s="12" t="s">
        <v>53</v>
      </c>
      <c r="D99" s="12">
        <v>0</v>
      </c>
      <c r="E99" s="12">
        <v>0</v>
      </c>
      <c r="F99" s="3" t="s">
        <v>230</v>
      </c>
      <c r="G99">
        <v>1200</v>
      </c>
      <c r="H99">
        <v>1200</v>
      </c>
      <c r="I99">
        <v>1200</v>
      </c>
      <c r="J99" s="15">
        <v>1149</v>
      </c>
      <c r="K99">
        <v>36</v>
      </c>
      <c r="L99" t="s">
        <v>29</v>
      </c>
      <c r="M99" t="s">
        <v>231</v>
      </c>
      <c r="N99">
        <v>85</v>
      </c>
      <c r="O99" t="s">
        <v>272</v>
      </c>
      <c r="Q99" s="6">
        <v>65</v>
      </c>
      <c r="R99" s="6">
        <v>38</v>
      </c>
      <c r="S99" s="7" t="s">
        <v>273</v>
      </c>
      <c r="T99">
        <f t="shared" si="6"/>
        <v>0.20260865287846538</v>
      </c>
      <c r="U99">
        <f t="shared" si="7"/>
        <v>0.20414945010717184</v>
      </c>
      <c r="W99">
        <f>H99/[1]Sheet1!$H$97</f>
        <v>0.60122696748084614</v>
      </c>
      <c r="Y99" t="e">
        <f t="shared" si="8"/>
        <v>#VALUE!</v>
      </c>
      <c r="AB99">
        <f>K99*U99</f>
        <v>7.3493802038581864</v>
      </c>
    </row>
    <row r="100" spans="1:28" ht="75" x14ac:dyDescent="0.25">
      <c r="A100" s="9" t="s">
        <v>274</v>
      </c>
      <c r="B100" s="3" t="s">
        <v>275</v>
      </c>
      <c r="C100" s="12" t="s">
        <v>53</v>
      </c>
      <c r="D100" s="12">
        <v>0</v>
      </c>
      <c r="E100" s="12">
        <v>0</v>
      </c>
      <c r="F100" s="3" t="s">
        <v>230</v>
      </c>
      <c r="J100" s="15">
        <v>1548</v>
      </c>
      <c r="M100" t="s">
        <v>231</v>
      </c>
      <c r="N100">
        <v>78</v>
      </c>
      <c r="Q100" s="6">
        <v>60</v>
      </c>
      <c r="R100" s="6">
        <v>38</v>
      </c>
      <c r="S100" s="7" t="s">
        <v>276</v>
      </c>
      <c r="T100">
        <f t="shared" si="6"/>
        <v>0</v>
      </c>
      <c r="U100">
        <f t="shared" si="7"/>
        <v>0</v>
      </c>
      <c r="W100">
        <f>H100/[1]Sheet1!$H$97</f>
        <v>0</v>
      </c>
      <c r="Y100" t="e">
        <f t="shared" si="8"/>
        <v>#VALUE!</v>
      </c>
      <c r="AB100">
        <f>K100*U100</f>
        <v>0</v>
      </c>
    </row>
    <row r="101" spans="1:28" ht="45" x14ac:dyDescent="0.25">
      <c r="A101" s="9" t="s">
        <v>277</v>
      </c>
      <c r="B101" s="12" t="s">
        <v>278</v>
      </c>
      <c r="C101" s="12" t="s">
        <v>2</v>
      </c>
      <c r="D101" s="12">
        <v>0</v>
      </c>
      <c r="E101" s="12">
        <v>1</v>
      </c>
      <c r="F101" s="3" t="s">
        <v>165</v>
      </c>
      <c r="G101">
        <v>2653</v>
      </c>
      <c r="H101">
        <v>2653</v>
      </c>
      <c r="I101">
        <v>2653</v>
      </c>
      <c r="J101" s="15">
        <v>3312</v>
      </c>
      <c r="K101">
        <v>56</v>
      </c>
      <c r="L101" t="s">
        <v>29</v>
      </c>
      <c r="M101" t="s">
        <v>231</v>
      </c>
      <c r="N101">
        <v>86</v>
      </c>
      <c r="Q101" s="6">
        <v>74</v>
      </c>
      <c r="R101" s="6">
        <v>61</v>
      </c>
      <c r="S101" s="6" t="s">
        <v>279</v>
      </c>
      <c r="T101">
        <f t="shared" si="6"/>
        <v>0.44793396340547387</v>
      </c>
      <c r="U101">
        <f t="shared" si="7"/>
        <v>0.45134040927860575</v>
      </c>
      <c r="W101">
        <f>H101/[1]Sheet1!$H$97</f>
        <v>1.3292126206055705</v>
      </c>
      <c r="Y101" t="e">
        <f t="shared" si="8"/>
        <v>#VALUE!</v>
      </c>
      <c r="AB101">
        <f>K101*U101</f>
        <v>25.275062919601922</v>
      </c>
    </row>
    <row r="102" spans="1:28" ht="60" x14ac:dyDescent="0.25">
      <c r="A102" s="9" t="s">
        <v>280</v>
      </c>
      <c r="B102" s="12" t="s">
        <v>281</v>
      </c>
      <c r="C102" s="12" t="s">
        <v>53</v>
      </c>
      <c r="D102" s="12">
        <v>0</v>
      </c>
      <c r="E102" s="12">
        <v>0</v>
      </c>
      <c r="F102" s="3" t="s">
        <v>165</v>
      </c>
      <c r="G102" t="s">
        <v>28</v>
      </c>
      <c r="H102" t="s">
        <v>28</v>
      </c>
      <c r="I102" t="s">
        <v>28</v>
      </c>
      <c r="J102" s="15">
        <v>10974</v>
      </c>
      <c r="M102" t="s">
        <v>231</v>
      </c>
      <c r="N102">
        <v>82</v>
      </c>
      <c r="Q102" s="6">
        <v>63</v>
      </c>
      <c r="R102" s="6">
        <v>35</v>
      </c>
      <c r="S102" t="s">
        <v>282</v>
      </c>
      <c r="T102" t="s">
        <v>28</v>
      </c>
      <c r="U102" t="s">
        <v>28</v>
      </c>
      <c r="W102" t="e">
        <f>H102/[1]Sheet1!$H$97</f>
        <v>#VALUE!</v>
      </c>
      <c r="Y102" t="e">
        <f t="shared" si="8"/>
        <v>#VALUE!</v>
      </c>
      <c r="AB102" t="s">
        <v>28</v>
      </c>
    </row>
    <row r="103" spans="1:28" ht="75" x14ac:dyDescent="0.25">
      <c r="A103" s="3" t="s">
        <v>283</v>
      </c>
      <c r="B103" s="3" t="s">
        <v>284</v>
      </c>
      <c r="C103" s="16" t="s">
        <v>2</v>
      </c>
      <c r="D103" s="12">
        <v>0</v>
      </c>
      <c r="E103" s="16">
        <v>1</v>
      </c>
      <c r="F103" s="3" t="s">
        <v>285</v>
      </c>
      <c r="J103" s="17">
        <v>1200</v>
      </c>
      <c r="M103" t="s">
        <v>286</v>
      </c>
      <c r="T103">
        <f t="shared" si="6"/>
        <v>0</v>
      </c>
      <c r="U103">
        <f t="shared" si="7"/>
        <v>0</v>
      </c>
      <c r="W103">
        <f>H103/[1]Sheet1!$H$97</f>
        <v>0</v>
      </c>
      <c r="Y103" t="e">
        <f t="shared" si="8"/>
        <v>#VALUE!</v>
      </c>
      <c r="AB103">
        <f>K103*U103</f>
        <v>0</v>
      </c>
    </row>
    <row r="104" spans="1:28" ht="45" x14ac:dyDescent="0.25">
      <c r="A104" s="3" t="s">
        <v>287</v>
      </c>
      <c r="B104" s="3" t="s">
        <v>288</v>
      </c>
      <c r="C104" s="16" t="s">
        <v>2</v>
      </c>
      <c r="D104" s="12">
        <v>0</v>
      </c>
      <c r="E104" s="16">
        <v>1</v>
      </c>
      <c r="F104" s="3" t="s">
        <v>24</v>
      </c>
      <c r="J104" s="16">
        <v>1373</v>
      </c>
      <c r="M104" t="s">
        <v>286</v>
      </c>
      <c r="T104">
        <f t="shared" si="6"/>
        <v>0</v>
      </c>
      <c r="U104">
        <f t="shared" si="7"/>
        <v>0</v>
      </c>
      <c r="W104">
        <f>H104/[1]Sheet1!$H$97</f>
        <v>0</v>
      </c>
      <c r="Y104" t="e">
        <f t="shared" si="8"/>
        <v>#VALUE!</v>
      </c>
      <c r="AB104">
        <f>K104*U104</f>
        <v>0</v>
      </c>
    </row>
    <row r="105" spans="1:28" x14ac:dyDescent="0.25">
      <c r="A105" s="34" t="s">
        <v>289</v>
      </c>
      <c r="B105" s="34" t="s">
        <v>290</v>
      </c>
      <c r="C105" s="16" t="s">
        <v>2</v>
      </c>
      <c r="D105" s="12">
        <v>0</v>
      </c>
      <c r="E105" s="16">
        <v>1</v>
      </c>
      <c r="F105" s="34" t="s">
        <v>24</v>
      </c>
      <c r="J105" s="36">
        <v>650</v>
      </c>
      <c r="M105" t="s">
        <v>286</v>
      </c>
      <c r="T105">
        <f t="shared" si="6"/>
        <v>0</v>
      </c>
      <c r="U105">
        <f t="shared" si="7"/>
        <v>0</v>
      </c>
      <c r="W105">
        <f>H105/[1]Sheet1!$H$97</f>
        <v>0</v>
      </c>
      <c r="Y105" t="e">
        <f t="shared" si="8"/>
        <v>#VALUE!</v>
      </c>
      <c r="AB105">
        <f>K105*U105</f>
        <v>0</v>
      </c>
    </row>
    <row r="106" spans="1:28" ht="30" x14ac:dyDescent="0.25">
      <c r="A106" s="34"/>
      <c r="B106" s="34"/>
      <c r="C106" s="18" t="s">
        <v>291</v>
      </c>
      <c r="D106" s="12">
        <v>0</v>
      </c>
      <c r="E106" s="16">
        <v>1</v>
      </c>
      <c r="F106" s="34"/>
      <c r="G106">
        <v>600</v>
      </c>
      <c r="H106">
        <v>600</v>
      </c>
      <c r="I106">
        <v>600</v>
      </c>
      <c r="J106" s="36"/>
      <c r="K106">
        <v>50</v>
      </c>
      <c r="L106" t="s">
        <v>29</v>
      </c>
      <c r="M106" t="s">
        <v>286</v>
      </c>
      <c r="N106">
        <v>60</v>
      </c>
      <c r="O106" t="s">
        <v>292</v>
      </c>
      <c r="Q106" s="6">
        <v>69</v>
      </c>
      <c r="R106" s="6">
        <v>54</v>
      </c>
      <c r="S106" s="6" t="s">
        <v>293</v>
      </c>
      <c r="T106">
        <f t="shared" si="6"/>
        <v>0.10130432643923269</v>
      </c>
      <c r="U106">
        <f t="shared" si="7"/>
        <v>0.10207472505358592</v>
      </c>
      <c r="W106">
        <f>H106/[1]Sheet1!$H$97</f>
        <v>0.30061348374042307</v>
      </c>
      <c r="Y106" t="e">
        <f t="shared" si="8"/>
        <v>#VALUE!</v>
      </c>
      <c r="AB106">
        <f>K106*U106</f>
        <v>5.1037362526792958</v>
      </c>
    </row>
    <row r="107" spans="1:28" ht="45" x14ac:dyDescent="0.25">
      <c r="A107" s="3" t="s">
        <v>294</v>
      </c>
      <c r="B107" s="3" t="s">
        <v>295</v>
      </c>
      <c r="C107" s="16" t="s">
        <v>2</v>
      </c>
      <c r="D107" s="12">
        <v>0</v>
      </c>
      <c r="E107" s="16">
        <v>1</v>
      </c>
      <c r="F107" s="3" t="s">
        <v>44</v>
      </c>
      <c r="G107">
        <v>4276</v>
      </c>
      <c r="H107">
        <v>4276</v>
      </c>
      <c r="I107">
        <v>4276</v>
      </c>
      <c r="J107" s="17">
        <v>5780</v>
      </c>
      <c r="K107">
        <v>61</v>
      </c>
      <c r="L107" t="s">
        <v>134</v>
      </c>
      <c r="M107" t="s">
        <v>286</v>
      </c>
      <c r="N107">
        <v>10</v>
      </c>
      <c r="O107" s="7" t="s">
        <v>226</v>
      </c>
      <c r="Q107" s="6">
        <v>98</v>
      </c>
      <c r="R107" s="6">
        <v>95</v>
      </c>
      <c r="S107" s="6" t="s">
        <v>296</v>
      </c>
      <c r="T107">
        <f t="shared" si="6"/>
        <v>0.72196216642359834</v>
      </c>
      <c r="U107">
        <f t="shared" si="7"/>
        <v>0.72745254054855568</v>
      </c>
      <c r="W107">
        <f>H107/[1]Sheet1!$H$97</f>
        <v>2.1423720941234148</v>
      </c>
      <c r="Y107" t="e">
        <f t="shared" si="8"/>
        <v>#VALUE!</v>
      </c>
      <c r="AB107">
        <f>K107*U107</f>
        <v>44.374604973461899</v>
      </c>
    </row>
    <row r="108" spans="1:28" ht="60" x14ac:dyDescent="0.25">
      <c r="A108" s="3" t="s">
        <v>297</v>
      </c>
      <c r="B108" s="3" t="s">
        <v>298</v>
      </c>
      <c r="C108" s="16" t="s">
        <v>2</v>
      </c>
      <c r="D108" s="12">
        <v>0</v>
      </c>
      <c r="E108" s="16">
        <v>1</v>
      </c>
      <c r="F108" s="3" t="s">
        <v>24</v>
      </c>
      <c r="J108" s="17">
        <v>2267</v>
      </c>
      <c r="K108" t="s">
        <v>299</v>
      </c>
      <c r="M108" t="s">
        <v>286</v>
      </c>
      <c r="N108">
        <v>93</v>
      </c>
      <c r="Q108" s="6">
        <v>67</v>
      </c>
      <c r="R108" s="6"/>
      <c r="S108" s="6" t="s">
        <v>300</v>
      </c>
      <c r="T108">
        <f t="shared" si="6"/>
        <v>0</v>
      </c>
      <c r="U108">
        <f t="shared" si="7"/>
        <v>0</v>
      </c>
      <c r="W108">
        <f>H108/[1]Sheet1!$H$97</f>
        <v>0</v>
      </c>
      <c r="Y108" t="e">
        <f t="shared" si="8"/>
        <v>#VALUE!</v>
      </c>
      <c r="AB108" t="s">
        <v>28</v>
      </c>
    </row>
    <row r="109" spans="1:28" ht="45" x14ac:dyDescent="0.25">
      <c r="A109" s="3" t="s">
        <v>301</v>
      </c>
      <c r="B109" s="3" t="s">
        <v>302</v>
      </c>
      <c r="C109" s="16" t="s">
        <v>53</v>
      </c>
      <c r="D109" s="12">
        <v>0</v>
      </c>
      <c r="E109" s="16">
        <v>0</v>
      </c>
      <c r="F109" s="3" t="s">
        <v>24</v>
      </c>
      <c r="J109" s="17">
        <v>1540</v>
      </c>
      <c r="K109" t="s">
        <v>303</v>
      </c>
      <c r="M109" t="s">
        <v>286</v>
      </c>
      <c r="N109">
        <v>100</v>
      </c>
      <c r="Q109" s="6">
        <v>66</v>
      </c>
      <c r="R109" s="6">
        <v>56</v>
      </c>
      <c r="S109" s="6" t="s">
        <v>304</v>
      </c>
      <c r="T109">
        <f t="shared" si="6"/>
        <v>0</v>
      </c>
      <c r="U109">
        <f t="shared" si="7"/>
        <v>0</v>
      </c>
      <c r="W109">
        <f>H109/[1]Sheet1!$H$97</f>
        <v>0</v>
      </c>
      <c r="Y109" t="e">
        <f t="shared" si="8"/>
        <v>#VALUE!</v>
      </c>
      <c r="AB109" t="s">
        <v>28</v>
      </c>
    </row>
    <row r="110" spans="1:28" ht="45" x14ac:dyDescent="0.25">
      <c r="A110" s="3" t="s">
        <v>305</v>
      </c>
      <c r="B110" s="3" t="s">
        <v>284</v>
      </c>
      <c r="C110" s="16" t="s">
        <v>53</v>
      </c>
      <c r="D110" s="12">
        <v>0</v>
      </c>
      <c r="E110" s="16">
        <v>0</v>
      </c>
      <c r="F110" s="3" t="s">
        <v>19</v>
      </c>
      <c r="G110">
        <v>4658</v>
      </c>
      <c r="H110">
        <v>4658</v>
      </c>
      <c r="I110">
        <v>4658</v>
      </c>
      <c r="J110" s="17">
        <v>5443</v>
      </c>
      <c r="K110">
        <v>6</v>
      </c>
      <c r="L110" t="s">
        <v>29</v>
      </c>
      <c r="M110" t="s">
        <v>286</v>
      </c>
      <c r="N110">
        <v>82</v>
      </c>
      <c r="O110">
        <v>80</v>
      </c>
      <c r="Q110" s="6">
        <v>76</v>
      </c>
      <c r="R110" s="6">
        <v>63</v>
      </c>
      <c r="S110" s="6" t="s">
        <v>306</v>
      </c>
      <c r="T110">
        <f t="shared" si="6"/>
        <v>0.78645925425657648</v>
      </c>
      <c r="U110">
        <f t="shared" si="7"/>
        <v>0.79244011549933868</v>
      </c>
      <c r="W110">
        <f>H110/[1]Sheet1!$H$97</f>
        <v>2.3337626787714845</v>
      </c>
      <c r="Y110" t="e">
        <f t="shared" si="8"/>
        <v>#VALUE!</v>
      </c>
      <c r="AB110">
        <f t="shared" ref="AB110:AB131" si="10">K110*U110</f>
        <v>4.7546406929960323</v>
      </c>
    </row>
    <row r="111" spans="1:28" x14ac:dyDescent="0.25">
      <c r="A111" s="34" t="s">
        <v>307</v>
      </c>
      <c r="B111" s="34" t="s">
        <v>308</v>
      </c>
      <c r="C111" s="16" t="s">
        <v>2</v>
      </c>
      <c r="D111" s="12">
        <v>0</v>
      </c>
      <c r="E111" s="16">
        <v>1</v>
      </c>
      <c r="F111" s="34" t="s">
        <v>24</v>
      </c>
      <c r="J111" s="37">
        <v>2100</v>
      </c>
      <c r="M111" t="s">
        <v>286</v>
      </c>
      <c r="T111">
        <f t="shared" si="6"/>
        <v>0</v>
      </c>
      <c r="U111">
        <f t="shared" si="7"/>
        <v>0</v>
      </c>
      <c r="W111">
        <f>H111/[1]Sheet1!$H$97</f>
        <v>0</v>
      </c>
      <c r="Y111" t="e">
        <f t="shared" si="8"/>
        <v>#VALUE!</v>
      </c>
      <c r="AB111">
        <f t="shared" si="10"/>
        <v>0</v>
      </c>
    </row>
    <row r="112" spans="1:28" ht="30" x14ac:dyDescent="0.25">
      <c r="A112" s="34"/>
      <c r="B112" s="34"/>
      <c r="C112" s="18" t="s">
        <v>291</v>
      </c>
      <c r="D112" s="12">
        <v>0</v>
      </c>
      <c r="E112" s="18"/>
      <c r="F112" s="34"/>
      <c r="J112" s="37"/>
      <c r="M112" t="s">
        <v>286</v>
      </c>
      <c r="T112">
        <f t="shared" si="6"/>
        <v>0</v>
      </c>
      <c r="U112">
        <f t="shared" si="7"/>
        <v>0</v>
      </c>
      <c r="W112">
        <f>H112/[1]Sheet1!$H$97</f>
        <v>0</v>
      </c>
      <c r="Y112" t="e">
        <f t="shared" si="8"/>
        <v>#VALUE!</v>
      </c>
      <c r="AB112">
        <f t="shared" si="10"/>
        <v>0</v>
      </c>
    </row>
    <row r="113" spans="1:28" ht="64.5" x14ac:dyDescent="0.25">
      <c r="A113" s="3" t="s">
        <v>309</v>
      </c>
      <c r="B113" s="12" t="s">
        <v>310</v>
      </c>
      <c r="C113" s="16" t="s">
        <v>2</v>
      </c>
      <c r="D113" s="12">
        <v>0</v>
      </c>
      <c r="E113" s="16">
        <v>1</v>
      </c>
      <c r="F113" s="3" t="s">
        <v>24</v>
      </c>
      <c r="J113" s="17">
        <v>2017</v>
      </c>
      <c r="M113" t="s">
        <v>286</v>
      </c>
      <c r="N113">
        <v>90</v>
      </c>
      <c r="P113" t="s">
        <v>311</v>
      </c>
      <c r="R113" s="6">
        <v>37</v>
      </c>
      <c r="S113" s="14" t="s">
        <v>312</v>
      </c>
      <c r="T113">
        <f t="shared" si="6"/>
        <v>0</v>
      </c>
      <c r="U113">
        <f t="shared" si="7"/>
        <v>0</v>
      </c>
      <c r="W113">
        <f>H113/[1]Sheet1!$H$97</f>
        <v>0</v>
      </c>
      <c r="Y113" t="e">
        <f t="shared" si="8"/>
        <v>#VALUE!</v>
      </c>
      <c r="AB113">
        <f t="shared" si="10"/>
        <v>0</v>
      </c>
    </row>
    <row r="114" spans="1:28" ht="60" x14ac:dyDescent="0.25">
      <c r="A114" s="3" t="s">
        <v>313</v>
      </c>
      <c r="B114" s="3" t="s">
        <v>314</v>
      </c>
      <c r="C114" s="16" t="s">
        <v>53</v>
      </c>
      <c r="D114" s="12">
        <v>0</v>
      </c>
      <c r="E114" s="16">
        <v>0</v>
      </c>
      <c r="F114" s="3" t="s">
        <v>19</v>
      </c>
      <c r="G114">
        <v>4238</v>
      </c>
      <c r="H114">
        <v>4238</v>
      </c>
      <c r="I114">
        <v>4238</v>
      </c>
      <c r="J114" s="17">
        <v>6738</v>
      </c>
      <c r="K114">
        <v>29</v>
      </c>
      <c r="L114" t="s">
        <v>29</v>
      </c>
      <c r="M114" t="s">
        <v>286</v>
      </c>
      <c r="N114">
        <v>78</v>
      </c>
      <c r="Q114" s="6">
        <v>77</v>
      </c>
      <c r="R114" s="6">
        <v>56</v>
      </c>
      <c r="S114" s="6" t="s">
        <v>315</v>
      </c>
      <c r="T114">
        <f t="shared" si="6"/>
        <v>0.71554622574911353</v>
      </c>
      <c r="U114">
        <f t="shared" si="7"/>
        <v>0.7209878079618286</v>
      </c>
      <c r="W114">
        <f>H114/[1]Sheet1!$H$97</f>
        <v>2.1233332401531881</v>
      </c>
      <c r="Y114" t="e">
        <f t="shared" si="8"/>
        <v>#VALUE!</v>
      </c>
      <c r="AB114">
        <f t="shared" si="10"/>
        <v>20.908646430893029</v>
      </c>
    </row>
    <row r="115" spans="1:28" x14ac:dyDescent="0.25">
      <c r="A115" s="34" t="s">
        <v>316</v>
      </c>
      <c r="B115" s="34" t="s">
        <v>290</v>
      </c>
      <c r="C115" s="16" t="s">
        <v>2</v>
      </c>
      <c r="D115" s="12">
        <v>1</v>
      </c>
      <c r="E115" s="16">
        <v>1</v>
      </c>
      <c r="F115" s="34" t="s">
        <v>19</v>
      </c>
      <c r="J115" s="37">
        <v>2216</v>
      </c>
      <c r="M115" t="s">
        <v>286</v>
      </c>
      <c r="T115">
        <f t="shared" si="6"/>
        <v>0</v>
      </c>
      <c r="U115">
        <f t="shared" si="7"/>
        <v>0</v>
      </c>
      <c r="W115">
        <f>H115/[1]Sheet1!$H$97</f>
        <v>0</v>
      </c>
      <c r="Y115" t="e">
        <f t="shared" si="8"/>
        <v>#VALUE!</v>
      </c>
      <c r="AB115">
        <f t="shared" si="10"/>
        <v>0</v>
      </c>
    </row>
    <row r="116" spans="1:28" ht="30" x14ac:dyDescent="0.25">
      <c r="A116" s="34"/>
      <c r="B116" s="34"/>
      <c r="C116" s="18" t="s">
        <v>247</v>
      </c>
      <c r="D116" s="18"/>
      <c r="E116" s="18"/>
      <c r="F116" s="34"/>
      <c r="J116" s="37"/>
      <c r="M116" t="s">
        <v>286</v>
      </c>
      <c r="T116">
        <f t="shared" si="6"/>
        <v>0</v>
      </c>
      <c r="U116">
        <f t="shared" si="7"/>
        <v>0</v>
      </c>
      <c r="W116">
        <f>H116/[1]Sheet1!$H$97</f>
        <v>0</v>
      </c>
      <c r="Y116" t="e">
        <f t="shared" si="8"/>
        <v>#VALUE!</v>
      </c>
      <c r="AB116">
        <f t="shared" si="10"/>
        <v>0</v>
      </c>
    </row>
    <row r="117" spans="1:28" x14ac:dyDescent="0.25">
      <c r="A117" s="34" t="s">
        <v>317</v>
      </c>
      <c r="B117" s="34" t="s">
        <v>318</v>
      </c>
      <c r="C117" s="16" t="s">
        <v>2</v>
      </c>
      <c r="D117" s="16">
        <v>1</v>
      </c>
      <c r="E117" s="16">
        <v>1</v>
      </c>
      <c r="F117" s="34" t="s">
        <v>24</v>
      </c>
      <c r="G117">
        <v>1954</v>
      </c>
      <c r="H117">
        <v>1954</v>
      </c>
      <c r="I117">
        <v>1954</v>
      </c>
      <c r="J117" s="37">
        <v>1986</v>
      </c>
      <c r="K117">
        <v>43</v>
      </c>
      <c r="L117" t="s">
        <v>29</v>
      </c>
      <c r="M117" t="s">
        <v>286</v>
      </c>
      <c r="N117">
        <v>74</v>
      </c>
      <c r="Q117" s="6">
        <v>85</v>
      </c>
      <c r="R117" s="6">
        <v>74</v>
      </c>
      <c r="S117" s="6" t="s">
        <v>319</v>
      </c>
      <c r="T117">
        <f t="shared" si="6"/>
        <v>0.32991442310376778</v>
      </c>
      <c r="U117">
        <f t="shared" si="7"/>
        <v>0.33242335459117817</v>
      </c>
      <c r="W117">
        <f>H117/[1]Sheet1!$H$97</f>
        <v>0.9789979120479777</v>
      </c>
      <c r="Y117" t="e">
        <f t="shared" si="8"/>
        <v>#VALUE!</v>
      </c>
      <c r="AB117">
        <f t="shared" si="10"/>
        <v>14.294204247420661</v>
      </c>
    </row>
    <row r="118" spans="1:28" ht="30" x14ac:dyDescent="0.25">
      <c r="A118" s="34"/>
      <c r="B118" s="34"/>
      <c r="C118" s="18" t="s">
        <v>247</v>
      </c>
      <c r="D118" s="18"/>
      <c r="E118" s="18"/>
      <c r="F118" s="34"/>
      <c r="J118" s="37"/>
      <c r="M118" t="s">
        <v>286</v>
      </c>
      <c r="T118">
        <f t="shared" si="6"/>
        <v>0</v>
      </c>
      <c r="U118">
        <f t="shared" si="7"/>
        <v>0</v>
      </c>
      <c r="W118">
        <f>H118/[1]Sheet1!$H$97</f>
        <v>0</v>
      </c>
      <c r="Y118" t="e">
        <f t="shared" si="8"/>
        <v>#VALUE!</v>
      </c>
      <c r="AB118">
        <f t="shared" si="10"/>
        <v>0</v>
      </c>
    </row>
    <row r="119" spans="1:28" ht="90" x14ac:dyDescent="0.25">
      <c r="A119" s="3" t="s">
        <v>320</v>
      </c>
      <c r="B119" s="3" t="s">
        <v>308</v>
      </c>
      <c r="C119" s="16" t="s">
        <v>2</v>
      </c>
      <c r="D119" s="16">
        <v>0</v>
      </c>
      <c r="E119" s="16">
        <v>1</v>
      </c>
      <c r="F119" s="3" t="s">
        <v>19</v>
      </c>
      <c r="G119">
        <v>2900</v>
      </c>
      <c r="H119">
        <v>2900</v>
      </c>
      <c r="I119">
        <v>2900</v>
      </c>
      <c r="J119" s="17">
        <v>11253</v>
      </c>
      <c r="K119">
        <v>35</v>
      </c>
      <c r="L119" t="s">
        <v>29</v>
      </c>
      <c r="M119" t="s">
        <v>286</v>
      </c>
      <c r="N119">
        <v>78</v>
      </c>
      <c r="Q119" s="6">
        <v>72</v>
      </c>
      <c r="R119" s="6">
        <v>55</v>
      </c>
      <c r="S119" s="6" t="s">
        <v>321</v>
      </c>
      <c r="T119">
        <f t="shared" si="6"/>
        <v>0.48963757778962469</v>
      </c>
      <c r="U119">
        <f t="shared" si="7"/>
        <v>0.49336117109233196</v>
      </c>
      <c r="W119">
        <f>H119/[1]Sheet1!$H$97</f>
        <v>1.4529651714120448</v>
      </c>
      <c r="Y119" t="e">
        <f t="shared" si="8"/>
        <v>#VALUE!</v>
      </c>
      <c r="AB119">
        <f t="shared" si="10"/>
        <v>17.267640988231619</v>
      </c>
    </row>
    <row r="120" spans="1:28" x14ac:dyDescent="0.25">
      <c r="A120" s="34" t="s">
        <v>322</v>
      </c>
      <c r="B120" s="34" t="s">
        <v>323</v>
      </c>
      <c r="C120" s="16" t="s">
        <v>2</v>
      </c>
      <c r="D120" s="16">
        <v>1</v>
      </c>
      <c r="E120" s="16">
        <v>1</v>
      </c>
      <c r="F120" s="34" t="s">
        <v>24</v>
      </c>
      <c r="J120" s="36">
        <v>69</v>
      </c>
      <c r="M120" t="s">
        <v>286</v>
      </c>
      <c r="T120">
        <f t="shared" si="6"/>
        <v>0</v>
      </c>
      <c r="U120">
        <f t="shared" si="7"/>
        <v>0</v>
      </c>
      <c r="W120">
        <f>H120/[1]Sheet1!$H$97</f>
        <v>0</v>
      </c>
      <c r="Y120" t="e">
        <f t="shared" si="8"/>
        <v>#VALUE!</v>
      </c>
      <c r="AB120">
        <f t="shared" si="10"/>
        <v>0</v>
      </c>
    </row>
    <row r="121" spans="1:28" ht="30" x14ac:dyDescent="0.25">
      <c r="A121" s="34"/>
      <c r="B121" s="34"/>
      <c r="C121" s="18" t="s">
        <v>247</v>
      </c>
      <c r="D121" s="18"/>
      <c r="E121" s="16">
        <v>1</v>
      </c>
      <c r="F121" s="34"/>
      <c r="J121" s="36"/>
      <c r="M121" t="s">
        <v>286</v>
      </c>
      <c r="T121">
        <f t="shared" si="6"/>
        <v>0</v>
      </c>
      <c r="U121">
        <f t="shared" si="7"/>
        <v>0</v>
      </c>
      <c r="W121">
        <f>H121/[1]Sheet1!$H$97</f>
        <v>0</v>
      </c>
      <c r="Y121" t="e">
        <f t="shared" si="8"/>
        <v>#VALUE!</v>
      </c>
      <c r="AB121">
        <f t="shared" si="10"/>
        <v>0</v>
      </c>
    </row>
    <row r="122" spans="1:28" x14ac:dyDescent="0.25">
      <c r="A122" s="34" t="s">
        <v>324</v>
      </c>
      <c r="B122" s="34" t="s">
        <v>325</v>
      </c>
      <c r="C122" s="16" t="s">
        <v>2</v>
      </c>
      <c r="D122" s="16">
        <v>1</v>
      </c>
      <c r="E122" s="16">
        <v>1</v>
      </c>
      <c r="F122" s="34" t="s">
        <v>24</v>
      </c>
      <c r="J122" s="36">
        <v>84</v>
      </c>
      <c r="M122" t="s">
        <v>286</v>
      </c>
      <c r="T122">
        <f t="shared" si="6"/>
        <v>0</v>
      </c>
      <c r="U122">
        <f t="shared" si="7"/>
        <v>0</v>
      </c>
      <c r="W122">
        <f>H122/[1]Sheet1!$H$97</f>
        <v>0</v>
      </c>
      <c r="Y122" t="e">
        <f t="shared" si="8"/>
        <v>#VALUE!</v>
      </c>
      <c r="AB122">
        <f t="shared" si="10"/>
        <v>0</v>
      </c>
    </row>
    <row r="123" spans="1:28" ht="30" x14ac:dyDescent="0.25">
      <c r="A123" s="34"/>
      <c r="B123" s="34"/>
      <c r="C123" s="18" t="s">
        <v>247</v>
      </c>
      <c r="D123" s="18"/>
      <c r="E123" s="16">
        <v>1</v>
      </c>
      <c r="F123" s="34"/>
      <c r="J123" s="36"/>
      <c r="M123" t="s">
        <v>286</v>
      </c>
      <c r="T123">
        <f t="shared" si="6"/>
        <v>0</v>
      </c>
      <c r="U123">
        <f t="shared" si="7"/>
        <v>0</v>
      </c>
      <c r="W123">
        <f>H123/[1]Sheet1!$H$97</f>
        <v>0</v>
      </c>
      <c r="Y123" t="e">
        <f t="shared" si="8"/>
        <v>#VALUE!</v>
      </c>
      <c r="AB123">
        <f t="shared" si="10"/>
        <v>0</v>
      </c>
    </row>
    <row r="124" spans="1:28" ht="60" x14ac:dyDescent="0.25">
      <c r="A124" s="3" t="s">
        <v>326</v>
      </c>
      <c r="B124" s="3" t="s">
        <v>327</v>
      </c>
      <c r="C124" s="16" t="s">
        <v>53</v>
      </c>
      <c r="D124" s="16">
        <v>0</v>
      </c>
      <c r="E124" s="16">
        <v>0</v>
      </c>
      <c r="F124" s="3" t="s">
        <v>44</v>
      </c>
      <c r="G124">
        <v>12565</v>
      </c>
      <c r="H124">
        <v>12565</v>
      </c>
      <c r="I124">
        <v>12565</v>
      </c>
      <c r="J124" s="17">
        <v>14511</v>
      </c>
      <c r="K124">
        <v>33</v>
      </c>
      <c r="L124" t="s">
        <v>108</v>
      </c>
      <c r="M124" t="s">
        <v>286</v>
      </c>
      <c r="N124">
        <v>78</v>
      </c>
      <c r="Q124" s="6">
        <v>86</v>
      </c>
      <c r="R124" s="6">
        <v>76</v>
      </c>
      <c r="S124" s="6" t="s">
        <v>328</v>
      </c>
      <c r="T124">
        <f t="shared" si="6"/>
        <v>2.1214814361815981</v>
      </c>
      <c r="U124">
        <f t="shared" si="7"/>
        <v>2.1376148671638453</v>
      </c>
      <c r="W124">
        <f>H124/[1]Sheet1!$H$97</f>
        <v>6.2953473719973596</v>
      </c>
      <c r="Y124" t="e">
        <f t="shared" si="8"/>
        <v>#VALUE!</v>
      </c>
      <c r="AB124">
        <f t="shared" si="10"/>
        <v>70.541290616406897</v>
      </c>
    </row>
    <row r="125" spans="1:28" ht="90" x14ac:dyDescent="0.25">
      <c r="A125" s="3" t="s">
        <v>329</v>
      </c>
      <c r="B125" s="3" t="s">
        <v>308</v>
      </c>
      <c r="C125" s="16" t="s">
        <v>53</v>
      </c>
      <c r="D125" s="16">
        <v>0</v>
      </c>
      <c r="E125" s="16">
        <v>0</v>
      </c>
      <c r="F125" s="3" t="s">
        <v>24</v>
      </c>
      <c r="J125" s="17">
        <v>1500</v>
      </c>
      <c r="M125" t="s">
        <v>286</v>
      </c>
      <c r="T125">
        <f t="shared" si="6"/>
        <v>0</v>
      </c>
      <c r="U125">
        <f t="shared" si="7"/>
        <v>0</v>
      </c>
      <c r="W125">
        <f>H125/[1]Sheet1!$H$97</f>
        <v>0</v>
      </c>
      <c r="Y125" t="e">
        <f t="shared" si="8"/>
        <v>#VALUE!</v>
      </c>
      <c r="AB125">
        <f t="shared" si="10"/>
        <v>0</v>
      </c>
    </row>
    <row r="126" spans="1:28" x14ac:dyDescent="0.25">
      <c r="T126">
        <f t="shared" si="6"/>
        <v>0</v>
      </c>
      <c r="U126">
        <f t="shared" si="7"/>
        <v>0</v>
      </c>
      <c r="W126">
        <f>H126/[1]Sheet1!$H$97</f>
        <v>0</v>
      </c>
      <c r="Y126" t="e">
        <f t="shared" si="8"/>
        <v>#VALUE!</v>
      </c>
      <c r="AB126">
        <f t="shared" si="10"/>
        <v>0</v>
      </c>
    </row>
    <row r="127" spans="1:28" x14ac:dyDescent="0.25">
      <c r="T127">
        <f t="shared" si="6"/>
        <v>0</v>
      </c>
      <c r="U127">
        <f t="shared" si="7"/>
        <v>0</v>
      </c>
      <c r="W127">
        <f>H127/[1]Sheet1!$H$97</f>
        <v>0</v>
      </c>
      <c r="Y127" t="e">
        <f t="shared" si="8"/>
        <v>#VALUE!</v>
      </c>
      <c r="AB127">
        <f t="shared" si="10"/>
        <v>0</v>
      </c>
    </row>
    <row r="128" spans="1:28" ht="45" x14ac:dyDescent="0.25">
      <c r="A128" s="3" t="s">
        <v>330</v>
      </c>
      <c r="B128" s="18" t="s">
        <v>331</v>
      </c>
      <c r="C128" s="12" t="s">
        <v>2</v>
      </c>
      <c r="D128" s="12">
        <v>0</v>
      </c>
      <c r="E128" s="12">
        <v>1</v>
      </c>
      <c r="F128" s="3" t="s">
        <v>24</v>
      </c>
      <c r="J128" s="16">
        <v>826</v>
      </c>
      <c r="M128" s="19" t="s">
        <v>332</v>
      </c>
      <c r="N128">
        <v>65</v>
      </c>
      <c r="T128">
        <f t="shared" si="6"/>
        <v>0</v>
      </c>
      <c r="U128">
        <f t="shared" si="7"/>
        <v>0</v>
      </c>
      <c r="W128">
        <f>H128/[1]Sheet1!$H$97</f>
        <v>0</v>
      </c>
      <c r="Y128" t="e">
        <f t="shared" si="8"/>
        <v>#VALUE!</v>
      </c>
      <c r="AB128">
        <f t="shared" si="10"/>
        <v>0</v>
      </c>
    </row>
    <row r="129" spans="1:28" ht="45" x14ac:dyDescent="0.25">
      <c r="A129" s="3" t="s">
        <v>333</v>
      </c>
      <c r="B129" s="18" t="s">
        <v>334</v>
      </c>
      <c r="C129" s="12" t="s">
        <v>2</v>
      </c>
      <c r="D129" s="12">
        <v>0</v>
      </c>
      <c r="E129" s="12">
        <v>1</v>
      </c>
      <c r="F129" s="3" t="s">
        <v>24</v>
      </c>
      <c r="J129" s="16">
        <v>224</v>
      </c>
      <c r="L129" s="19"/>
      <c r="M129" s="19" t="s">
        <v>332</v>
      </c>
      <c r="N129">
        <v>83</v>
      </c>
      <c r="T129">
        <f t="shared" si="6"/>
        <v>0</v>
      </c>
      <c r="U129">
        <f t="shared" si="7"/>
        <v>0</v>
      </c>
      <c r="W129">
        <f>H129/[1]Sheet1!$H$97</f>
        <v>0</v>
      </c>
      <c r="Y129" t="e">
        <f t="shared" si="8"/>
        <v>#VALUE!</v>
      </c>
      <c r="AB129">
        <f t="shared" si="10"/>
        <v>0</v>
      </c>
    </row>
    <row r="130" spans="1:28" ht="45" x14ac:dyDescent="0.25">
      <c r="A130" s="3" t="s">
        <v>335</v>
      </c>
      <c r="B130" s="18" t="s">
        <v>336</v>
      </c>
      <c r="C130" s="12" t="s">
        <v>53</v>
      </c>
      <c r="D130" s="12">
        <v>0</v>
      </c>
      <c r="E130" s="12">
        <v>0</v>
      </c>
      <c r="F130" s="3" t="s">
        <v>24</v>
      </c>
      <c r="G130">
        <v>2191</v>
      </c>
      <c r="H130">
        <v>2191</v>
      </c>
      <c r="I130">
        <v>2191</v>
      </c>
      <c r="J130" s="17">
        <v>2191</v>
      </c>
      <c r="K130">
        <v>44</v>
      </c>
      <c r="L130" s="19" t="s">
        <v>29</v>
      </c>
      <c r="M130" s="19" t="s">
        <v>332</v>
      </c>
      <c r="N130">
        <v>79</v>
      </c>
      <c r="O130" t="s">
        <v>337</v>
      </c>
      <c r="Q130" s="6">
        <v>74</v>
      </c>
      <c r="R130" s="6">
        <v>51</v>
      </c>
      <c r="S130" s="6" t="s">
        <v>338</v>
      </c>
      <c r="T130">
        <f t="shared" si="6"/>
        <v>0.3699296320472647</v>
      </c>
      <c r="U130">
        <f t="shared" si="7"/>
        <v>0.3727428709873446</v>
      </c>
      <c r="W130">
        <f>H130/[1]Sheet1!$H$97</f>
        <v>1.0977402381254449</v>
      </c>
      <c r="Y130" t="e">
        <f t="shared" si="8"/>
        <v>#VALUE!</v>
      </c>
      <c r="AB130">
        <f t="shared" si="10"/>
        <v>16.400686323443161</v>
      </c>
    </row>
    <row r="131" spans="1:28" ht="45" x14ac:dyDescent="0.25">
      <c r="A131" s="3" t="s">
        <v>339</v>
      </c>
      <c r="B131" s="18" t="s">
        <v>334</v>
      </c>
      <c r="C131" s="12" t="s">
        <v>2</v>
      </c>
      <c r="D131" s="12">
        <v>0</v>
      </c>
      <c r="E131" s="12">
        <v>1</v>
      </c>
      <c r="F131" s="3" t="s">
        <v>24</v>
      </c>
      <c r="J131" s="17">
        <v>2000</v>
      </c>
      <c r="L131" s="19"/>
      <c r="M131" s="19" t="s">
        <v>332</v>
      </c>
      <c r="N131">
        <v>71</v>
      </c>
      <c r="O131" t="s">
        <v>28</v>
      </c>
      <c r="T131">
        <f t="shared" ref="T131:T194" si="11">H131/H$407</f>
        <v>0</v>
      </c>
      <c r="U131">
        <f t="shared" ref="U131:U194" si="12">I131/I$407</f>
        <v>0</v>
      </c>
      <c r="W131">
        <f>H131/[1]Sheet1!$H$97</f>
        <v>0</v>
      </c>
      <c r="Y131" t="e">
        <f t="shared" ref="Y131:Y194" si="13">Y130+T131</f>
        <v>#VALUE!</v>
      </c>
      <c r="AB131">
        <f t="shared" si="10"/>
        <v>0</v>
      </c>
    </row>
    <row r="132" spans="1:28" x14ac:dyDescent="0.25">
      <c r="A132" s="34" t="s">
        <v>340</v>
      </c>
      <c r="B132" s="38" t="s">
        <v>341</v>
      </c>
      <c r="C132" s="12" t="s">
        <v>2</v>
      </c>
      <c r="D132" s="12">
        <v>1</v>
      </c>
      <c r="E132" s="12">
        <v>1</v>
      </c>
      <c r="F132" s="34" t="s">
        <v>19</v>
      </c>
      <c r="G132">
        <v>418</v>
      </c>
      <c r="H132">
        <v>418</v>
      </c>
      <c r="I132" t="s">
        <v>28</v>
      </c>
      <c r="J132" s="36">
        <v>350</v>
      </c>
      <c r="K132">
        <v>41</v>
      </c>
      <c r="L132" s="19" t="s">
        <v>29</v>
      </c>
      <c r="M132" s="19" t="s">
        <v>332</v>
      </c>
      <c r="N132">
        <v>73</v>
      </c>
      <c r="O132" t="s">
        <v>342</v>
      </c>
      <c r="Q132" s="6">
        <v>67</v>
      </c>
      <c r="R132" s="6"/>
      <c r="S132" s="14" t="s">
        <v>343</v>
      </c>
      <c r="T132">
        <f t="shared" si="11"/>
        <v>7.0575347419332107E-2</v>
      </c>
      <c r="U132" t="s">
        <v>28</v>
      </c>
      <c r="W132">
        <f>H132/[1]Sheet1!$H$97</f>
        <v>0.20942739367249472</v>
      </c>
      <c r="Y132" t="e">
        <f t="shared" si="13"/>
        <v>#VALUE!</v>
      </c>
      <c r="AB132" t="s">
        <v>28</v>
      </c>
    </row>
    <row r="133" spans="1:28" ht="30" x14ac:dyDescent="0.25">
      <c r="A133" s="34"/>
      <c r="B133" s="38"/>
      <c r="C133" s="3" t="s">
        <v>247</v>
      </c>
      <c r="D133" s="3"/>
      <c r="E133" s="3"/>
      <c r="F133" s="34"/>
      <c r="J133" s="36"/>
      <c r="L133" s="19"/>
      <c r="M133" s="19" t="s">
        <v>332</v>
      </c>
      <c r="T133">
        <f t="shared" si="11"/>
        <v>0</v>
      </c>
      <c r="U133">
        <f t="shared" si="12"/>
        <v>0</v>
      </c>
      <c r="W133">
        <f>H133/[1]Sheet1!$H$97</f>
        <v>0</v>
      </c>
      <c r="Y133" t="e">
        <f t="shared" si="13"/>
        <v>#VALUE!</v>
      </c>
      <c r="AB133">
        <f>K133*U133</f>
        <v>0</v>
      </c>
    </row>
    <row r="134" spans="1:28" ht="45" x14ac:dyDescent="0.25">
      <c r="A134" s="3" t="s">
        <v>344</v>
      </c>
      <c r="B134" s="18" t="s">
        <v>345</v>
      </c>
      <c r="C134" s="12" t="s">
        <v>2</v>
      </c>
      <c r="D134" s="12">
        <v>0</v>
      </c>
      <c r="E134" s="12">
        <v>1</v>
      </c>
      <c r="F134" s="3" t="s">
        <v>19</v>
      </c>
      <c r="J134" s="16">
        <v>700</v>
      </c>
      <c r="K134" t="s">
        <v>299</v>
      </c>
      <c r="L134" s="19"/>
      <c r="M134" s="19" t="s">
        <v>332</v>
      </c>
      <c r="N134">
        <v>80</v>
      </c>
      <c r="Q134" s="6">
        <v>68</v>
      </c>
      <c r="R134" s="6">
        <v>66</v>
      </c>
      <c r="S134" s="6" t="s">
        <v>346</v>
      </c>
      <c r="T134">
        <f t="shared" si="11"/>
        <v>0</v>
      </c>
      <c r="U134">
        <f t="shared" si="12"/>
        <v>0</v>
      </c>
      <c r="W134">
        <f>H134/[1]Sheet1!$H$97</f>
        <v>0</v>
      </c>
      <c r="Y134" t="e">
        <f t="shared" si="13"/>
        <v>#VALUE!</v>
      </c>
      <c r="AB134" t="s">
        <v>28</v>
      </c>
    </row>
    <row r="135" spans="1:28" x14ac:dyDescent="0.25">
      <c r="A135" s="34" t="s">
        <v>347</v>
      </c>
      <c r="B135" s="38" t="s">
        <v>348</v>
      </c>
      <c r="C135" s="12" t="s">
        <v>2</v>
      </c>
      <c r="D135" s="12">
        <v>1</v>
      </c>
      <c r="E135" s="12">
        <v>1</v>
      </c>
      <c r="F135" s="34" t="s">
        <v>24</v>
      </c>
      <c r="J135" s="36">
        <v>826</v>
      </c>
      <c r="K135" t="s">
        <v>299</v>
      </c>
      <c r="L135" s="19"/>
      <c r="M135" s="19" t="s">
        <v>332</v>
      </c>
      <c r="N135">
        <v>76</v>
      </c>
      <c r="Q135" s="6">
        <v>70</v>
      </c>
      <c r="R135" s="6">
        <v>44</v>
      </c>
      <c r="S135" s="6" t="s">
        <v>349</v>
      </c>
      <c r="T135">
        <f t="shared" si="11"/>
        <v>0</v>
      </c>
      <c r="U135">
        <f t="shared" si="12"/>
        <v>0</v>
      </c>
      <c r="W135">
        <f>H135/[1]Sheet1!$H$97</f>
        <v>0</v>
      </c>
      <c r="Y135" t="e">
        <f t="shared" si="13"/>
        <v>#VALUE!</v>
      </c>
      <c r="AB135" t="s">
        <v>28</v>
      </c>
    </row>
    <row r="136" spans="1:28" ht="30" x14ac:dyDescent="0.25">
      <c r="A136" s="34"/>
      <c r="B136" s="38"/>
      <c r="C136" s="3" t="s">
        <v>350</v>
      </c>
      <c r="D136" s="3"/>
      <c r="E136" s="3"/>
      <c r="F136" s="34"/>
      <c r="J136" s="36"/>
      <c r="L136" s="19"/>
      <c r="M136" s="19" t="s">
        <v>332</v>
      </c>
      <c r="T136">
        <f t="shared" si="11"/>
        <v>0</v>
      </c>
      <c r="U136">
        <f t="shared" si="12"/>
        <v>0</v>
      </c>
      <c r="W136">
        <f>H136/[1]Sheet1!$H$97</f>
        <v>0</v>
      </c>
      <c r="Y136" t="e">
        <f t="shared" si="13"/>
        <v>#VALUE!</v>
      </c>
      <c r="AB136">
        <f t="shared" ref="AB136:AB144" si="14">K136*U136</f>
        <v>0</v>
      </c>
    </row>
    <row r="137" spans="1:28" ht="45" x14ac:dyDescent="0.25">
      <c r="A137" s="3" t="s">
        <v>351</v>
      </c>
      <c r="B137" s="18" t="s">
        <v>352</v>
      </c>
      <c r="C137" s="12" t="s">
        <v>53</v>
      </c>
      <c r="D137" s="12">
        <v>0</v>
      </c>
      <c r="E137" s="12">
        <v>0</v>
      </c>
      <c r="F137" s="3" t="s">
        <v>19</v>
      </c>
      <c r="J137" s="17">
        <v>1759</v>
      </c>
      <c r="K137">
        <v>13</v>
      </c>
      <c r="M137" s="19" t="s">
        <v>332</v>
      </c>
      <c r="O137" s="7" t="s">
        <v>337</v>
      </c>
      <c r="T137">
        <f t="shared" si="11"/>
        <v>0</v>
      </c>
      <c r="U137">
        <f t="shared" si="12"/>
        <v>0</v>
      </c>
      <c r="W137">
        <f>H137/[1]Sheet1!$H$97</f>
        <v>0</v>
      </c>
      <c r="Y137" t="e">
        <f t="shared" si="13"/>
        <v>#VALUE!</v>
      </c>
      <c r="AB137">
        <f t="shared" si="14"/>
        <v>0</v>
      </c>
    </row>
    <row r="138" spans="1:28" ht="45" x14ac:dyDescent="0.25">
      <c r="A138" s="3" t="s">
        <v>353</v>
      </c>
      <c r="B138" s="18" t="s">
        <v>354</v>
      </c>
      <c r="C138" s="12" t="s">
        <v>53</v>
      </c>
      <c r="D138" s="12">
        <v>0</v>
      </c>
      <c r="E138" s="12">
        <v>0</v>
      </c>
      <c r="F138" s="3" t="s">
        <v>24</v>
      </c>
      <c r="G138">
        <v>1519</v>
      </c>
      <c r="H138">
        <v>1519</v>
      </c>
      <c r="I138">
        <v>1519</v>
      </c>
      <c r="J138" s="17">
        <v>1519</v>
      </c>
      <c r="K138">
        <v>21</v>
      </c>
      <c r="L138" t="s">
        <v>29</v>
      </c>
      <c r="M138" s="19" t="s">
        <v>332</v>
      </c>
      <c r="N138">
        <v>99</v>
      </c>
      <c r="O138" t="s">
        <v>337</v>
      </c>
      <c r="Q138" s="6">
        <v>64</v>
      </c>
      <c r="R138" s="6">
        <v>30</v>
      </c>
      <c r="S138" s="6" t="s">
        <v>355</v>
      </c>
      <c r="T138">
        <f t="shared" si="11"/>
        <v>0.25646878643532411</v>
      </c>
      <c r="U138">
        <f t="shared" si="12"/>
        <v>0.25841917892732835</v>
      </c>
      <c r="W138">
        <f>H138/[1]Sheet1!$H$97</f>
        <v>0.761053136336171</v>
      </c>
      <c r="Y138" t="e">
        <f t="shared" si="13"/>
        <v>#VALUE!</v>
      </c>
      <c r="AB138">
        <f t="shared" si="14"/>
        <v>5.4268027574738955</v>
      </c>
    </row>
    <row r="139" spans="1:28" ht="45" x14ac:dyDescent="0.25">
      <c r="A139" s="3" t="s">
        <v>356</v>
      </c>
      <c r="B139" s="18" t="s">
        <v>357</v>
      </c>
      <c r="C139" s="12" t="s">
        <v>2</v>
      </c>
      <c r="D139" s="12">
        <v>0</v>
      </c>
      <c r="E139" s="12">
        <v>1</v>
      </c>
      <c r="F139" s="3" t="s">
        <v>24</v>
      </c>
      <c r="J139" s="18" t="s">
        <v>358</v>
      </c>
      <c r="M139" s="19" t="s">
        <v>332</v>
      </c>
      <c r="T139">
        <f t="shared" si="11"/>
        <v>0</v>
      </c>
      <c r="U139">
        <f t="shared" si="12"/>
        <v>0</v>
      </c>
      <c r="W139">
        <f>H139/[1]Sheet1!$H$97</f>
        <v>0</v>
      </c>
      <c r="Y139" t="e">
        <f t="shared" si="13"/>
        <v>#VALUE!</v>
      </c>
      <c r="AB139">
        <f t="shared" si="14"/>
        <v>0</v>
      </c>
    </row>
    <row r="140" spans="1:28" ht="45" x14ac:dyDescent="0.25">
      <c r="A140" s="3" t="s">
        <v>359</v>
      </c>
      <c r="B140" s="18" t="s">
        <v>360</v>
      </c>
      <c r="C140" s="12" t="s">
        <v>2</v>
      </c>
      <c r="D140" s="12">
        <v>0</v>
      </c>
      <c r="E140" s="12">
        <v>1</v>
      </c>
      <c r="F140" s="3" t="s">
        <v>24</v>
      </c>
      <c r="G140">
        <v>2526</v>
      </c>
      <c r="H140">
        <v>2526</v>
      </c>
      <c r="I140">
        <v>2526</v>
      </c>
      <c r="J140" s="17">
        <v>2484</v>
      </c>
      <c r="K140">
        <v>48</v>
      </c>
      <c r="L140" t="s">
        <v>29</v>
      </c>
      <c r="M140" s="19" t="s">
        <v>332</v>
      </c>
      <c r="N140">
        <v>18</v>
      </c>
      <c r="O140" t="s">
        <v>361</v>
      </c>
      <c r="Q140" s="6">
        <v>97</v>
      </c>
      <c r="R140" s="6">
        <v>93</v>
      </c>
      <c r="S140" s="6" t="s">
        <v>362</v>
      </c>
      <c r="T140">
        <f t="shared" si="11"/>
        <v>0.42649121430916964</v>
      </c>
      <c r="U140">
        <f t="shared" si="12"/>
        <v>0.4297345924755967</v>
      </c>
      <c r="W140">
        <f>H140/[1]Sheet1!$H$97</f>
        <v>1.265582766547181</v>
      </c>
      <c r="Y140" t="e">
        <f t="shared" si="13"/>
        <v>#VALUE!</v>
      </c>
      <c r="AB140">
        <f t="shared" si="14"/>
        <v>20.627260438828642</v>
      </c>
    </row>
    <row r="141" spans="1:28" ht="45" x14ac:dyDescent="0.25">
      <c r="A141" s="3" t="s">
        <v>363</v>
      </c>
      <c r="B141" s="18" t="s">
        <v>364</v>
      </c>
      <c r="C141" s="12" t="s">
        <v>2</v>
      </c>
      <c r="D141" s="12">
        <v>0</v>
      </c>
      <c r="E141" s="12">
        <v>1</v>
      </c>
      <c r="F141" s="3" t="s">
        <v>19</v>
      </c>
      <c r="J141" s="17">
        <v>3400</v>
      </c>
      <c r="M141" s="19" t="s">
        <v>332</v>
      </c>
      <c r="N141">
        <v>63</v>
      </c>
      <c r="O141" t="s">
        <v>365</v>
      </c>
      <c r="Q141" s="6">
        <v>80</v>
      </c>
      <c r="R141" s="6">
        <v>55</v>
      </c>
      <c r="S141" s="6" t="s">
        <v>366</v>
      </c>
      <c r="T141">
        <f t="shared" si="11"/>
        <v>0</v>
      </c>
      <c r="U141">
        <f t="shared" si="12"/>
        <v>0</v>
      </c>
      <c r="W141">
        <f>H141/[1]Sheet1!$H$97</f>
        <v>0</v>
      </c>
      <c r="Y141" t="e">
        <f t="shared" si="13"/>
        <v>#VALUE!</v>
      </c>
      <c r="AB141">
        <f t="shared" si="14"/>
        <v>0</v>
      </c>
    </row>
    <row r="142" spans="1:28" x14ac:dyDescent="0.25">
      <c r="A142" s="34" t="s">
        <v>367</v>
      </c>
      <c r="B142" s="38" t="s">
        <v>368</v>
      </c>
      <c r="C142" s="12" t="s">
        <v>2</v>
      </c>
      <c r="D142" s="12">
        <v>1</v>
      </c>
      <c r="E142" s="12">
        <v>1</v>
      </c>
      <c r="F142" s="34" t="s">
        <v>24</v>
      </c>
      <c r="G142">
        <v>1899</v>
      </c>
      <c r="H142">
        <v>1899</v>
      </c>
      <c r="I142">
        <v>1899</v>
      </c>
      <c r="J142" s="37">
        <v>2316</v>
      </c>
      <c r="K142">
        <v>37</v>
      </c>
      <c r="L142" t="s">
        <v>108</v>
      </c>
      <c r="M142" s="19" t="s">
        <v>332</v>
      </c>
      <c r="N142">
        <v>75</v>
      </c>
      <c r="O142" t="s">
        <v>369</v>
      </c>
      <c r="Q142" s="6">
        <v>90</v>
      </c>
      <c r="R142" s="6">
        <v>75</v>
      </c>
      <c r="S142" s="6" t="s">
        <v>370</v>
      </c>
      <c r="T142">
        <f t="shared" si="11"/>
        <v>0.32062819318017149</v>
      </c>
      <c r="U142">
        <f t="shared" si="12"/>
        <v>0.32306650479459942</v>
      </c>
      <c r="W142">
        <f>H142/[1]Sheet1!$H$97</f>
        <v>0.95144167603843899</v>
      </c>
      <c r="Y142" t="e">
        <f t="shared" si="13"/>
        <v>#VALUE!</v>
      </c>
      <c r="AB142">
        <f t="shared" si="14"/>
        <v>11.953460677400178</v>
      </c>
    </row>
    <row r="143" spans="1:28" ht="30" x14ac:dyDescent="0.25">
      <c r="A143" s="34"/>
      <c r="B143" s="38"/>
      <c r="C143" s="3" t="s">
        <v>247</v>
      </c>
      <c r="D143" s="3"/>
      <c r="E143" s="3"/>
      <c r="F143" s="34"/>
      <c r="J143" s="37"/>
      <c r="L143" s="19"/>
      <c r="M143" s="19" t="s">
        <v>332</v>
      </c>
      <c r="T143">
        <f t="shared" si="11"/>
        <v>0</v>
      </c>
      <c r="U143">
        <f t="shared" si="12"/>
        <v>0</v>
      </c>
      <c r="W143">
        <f>H143/[1]Sheet1!$H$97</f>
        <v>0</v>
      </c>
      <c r="Y143" t="e">
        <f t="shared" si="13"/>
        <v>#VALUE!</v>
      </c>
      <c r="AB143">
        <f t="shared" si="14"/>
        <v>0</v>
      </c>
    </row>
    <row r="144" spans="1:28" ht="45" x14ac:dyDescent="0.25">
      <c r="A144" s="3" t="s">
        <v>371</v>
      </c>
      <c r="B144" s="18" t="s">
        <v>331</v>
      </c>
      <c r="C144" s="12" t="s">
        <v>2</v>
      </c>
      <c r="D144" s="12">
        <v>0</v>
      </c>
      <c r="E144" s="12">
        <v>1</v>
      </c>
      <c r="F144" s="3" t="s">
        <v>24</v>
      </c>
      <c r="J144" s="16">
        <v>650</v>
      </c>
      <c r="L144" s="19"/>
      <c r="M144" s="19" t="s">
        <v>332</v>
      </c>
      <c r="T144">
        <f t="shared" si="11"/>
        <v>0</v>
      </c>
      <c r="U144">
        <f t="shared" si="12"/>
        <v>0</v>
      </c>
      <c r="W144">
        <f>H144/[1]Sheet1!$H$97</f>
        <v>0</v>
      </c>
      <c r="Y144" t="e">
        <f t="shared" si="13"/>
        <v>#VALUE!</v>
      </c>
      <c r="AB144">
        <f t="shared" si="14"/>
        <v>0</v>
      </c>
    </row>
    <row r="145" spans="1:28" ht="45" x14ac:dyDescent="0.25">
      <c r="A145" s="3" t="s">
        <v>372</v>
      </c>
      <c r="B145" s="18" t="s">
        <v>373</v>
      </c>
      <c r="C145" s="12" t="s">
        <v>2</v>
      </c>
      <c r="D145" s="12">
        <v>0</v>
      </c>
      <c r="E145" s="12">
        <v>1</v>
      </c>
      <c r="F145" s="3" t="s">
        <v>24</v>
      </c>
      <c r="J145" s="16">
        <v>125</v>
      </c>
      <c r="K145" t="s">
        <v>299</v>
      </c>
      <c r="L145" s="19"/>
      <c r="M145" s="19" t="s">
        <v>332</v>
      </c>
      <c r="N145">
        <v>90</v>
      </c>
      <c r="T145">
        <f t="shared" si="11"/>
        <v>0</v>
      </c>
      <c r="U145">
        <f t="shared" si="12"/>
        <v>0</v>
      </c>
      <c r="W145">
        <f>H145/[1]Sheet1!$H$97</f>
        <v>0</v>
      </c>
      <c r="Y145" t="e">
        <f t="shared" si="13"/>
        <v>#VALUE!</v>
      </c>
      <c r="AB145" t="s">
        <v>28</v>
      </c>
    </row>
    <row r="146" spans="1:28" ht="45" x14ac:dyDescent="0.25">
      <c r="A146" s="3" t="s">
        <v>374</v>
      </c>
      <c r="B146" s="18" t="s">
        <v>334</v>
      </c>
      <c r="C146" s="12" t="s">
        <v>53</v>
      </c>
      <c r="D146" s="12">
        <v>0</v>
      </c>
      <c r="E146" s="12">
        <v>0</v>
      </c>
      <c r="F146" s="3" t="s">
        <v>44</v>
      </c>
      <c r="G146">
        <v>10459</v>
      </c>
      <c r="H146" t="s">
        <v>28</v>
      </c>
      <c r="I146" t="s">
        <v>28</v>
      </c>
      <c r="J146" s="17">
        <v>12000</v>
      </c>
      <c r="L146" s="19"/>
      <c r="M146" s="19" t="s">
        <v>332</v>
      </c>
      <c r="N146">
        <v>78</v>
      </c>
      <c r="O146" t="s">
        <v>375</v>
      </c>
      <c r="Q146" s="6">
        <v>86</v>
      </c>
      <c r="R146" s="6">
        <v>75</v>
      </c>
      <c r="S146" s="6" t="s">
        <v>376</v>
      </c>
      <c r="T146" t="s">
        <v>28</v>
      </c>
      <c r="U146" t="s">
        <v>28</v>
      </c>
      <c r="W146" t="e">
        <f>H146/[1]Sheet1!$H$97</f>
        <v>#VALUE!</v>
      </c>
      <c r="Y146" t="e">
        <f t="shared" si="13"/>
        <v>#VALUE!</v>
      </c>
      <c r="AB146" t="s">
        <v>28</v>
      </c>
    </row>
    <row r="147" spans="1:28" x14ac:dyDescent="0.25">
      <c r="A147" s="20" t="s">
        <v>377</v>
      </c>
      <c r="G147" s="21"/>
      <c r="H147" s="21"/>
      <c r="I147" s="21"/>
      <c r="M147" s="19" t="s">
        <v>378</v>
      </c>
      <c r="T147">
        <f t="shared" si="11"/>
        <v>0</v>
      </c>
      <c r="U147">
        <f t="shared" si="12"/>
        <v>0</v>
      </c>
      <c r="W147">
        <f>H147/[1]Sheet1!$H$97</f>
        <v>0</v>
      </c>
      <c r="Y147" t="e">
        <f t="shared" si="13"/>
        <v>#VALUE!</v>
      </c>
      <c r="AB147">
        <f t="shared" ref="AB147:AB176" si="15">K147*U147</f>
        <v>0</v>
      </c>
    </row>
    <row r="148" spans="1:28" x14ac:dyDescent="0.25">
      <c r="A148" s="22" t="s">
        <v>379</v>
      </c>
      <c r="D148" s="12">
        <v>0</v>
      </c>
      <c r="E148" s="12">
        <v>0</v>
      </c>
      <c r="F148">
        <v>75</v>
      </c>
      <c r="G148" s="21">
        <v>13777</v>
      </c>
      <c r="H148" s="21">
        <v>13777</v>
      </c>
      <c r="I148" s="21">
        <v>13777</v>
      </c>
      <c r="K148">
        <v>15</v>
      </c>
      <c r="L148" t="s">
        <v>95</v>
      </c>
      <c r="M148" s="19" t="s">
        <v>378</v>
      </c>
      <c r="N148">
        <v>27</v>
      </c>
      <c r="O148" t="s">
        <v>380</v>
      </c>
      <c r="Q148">
        <v>92</v>
      </c>
      <c r="R148">
        <v>63</v>
      </c>
      <c r="T148">
        <f t="shared" si="11"/>
        <v>2.3261161755888482</v>
      </c>
      <c r="U148">
        <f t="shared" si="12"/>
        <v>2.3438058117720888</v>
      </c>
      <c r="W148">
        <f>H148/[1]Sheet1!$H$97</f>
        <v>6.9025866091530137</v>
      </c>
      <c r="Y148" t="e">
        <f t="shared" si="13"/>
        <v>#VALUE!</v>
      </c>
      <c r="AB148">
        <f t="shared" si="15"/>
        <v>35.157087176581335</v>
      </c>
    </row>
    <row r="149" spans="1:28" x14ac:dyDescent="0.25">
      <c r="A149" s="22" t="s">
        <v>381</v>
      </c>
      <c r="D149" s="12">
        <v>0</v>
      </c>
      <c r="E149" s="12">
        <v>0</v>
      </c>
      <c r="G149" s="21">
        <v>13276</v>
      </c>
      <c r="H149" s="21">
        <v>13276</v>
      </c>
      <c r="I149" s="21">
        <v>13276</v>
      </c>
      <c r="K149">
        <v>11</v>
      </c>
      <c r="L149" t="s">
        <v>95</v>
      </c>
      <c r="M149" s="19" t="s">
        <v>378</v>
      </c>
      <c r="N149">
        <v>34</v>
      </c>
      <c r="O149" t="s">
        <v>380</v>
      </c>
      <c r="Q149">
        <v>84</v>
      </c>
      <c r="R149">
        <v>54</v>
      </c>
      <c r="T149">
        <f t="shared" si="11"/>
        <v>2.2415270630120885</v>
      </c>
      <c r="U149">
        <f t="shared" si="12"/>
        <v>2.2585734163523443</v>
      </c>
      <c r="W149">
        <f>H149/[1]Sheet1!$H$97</f>
        <v>6.6515743502297608</v>
      </c>
      <c r="Y149" t="e">
        <f t="shared" si="13"/>
        <v>#VALUE!</v>
      </c>
      <c r="AB149">
        <f t="shared" si="15"/>
        <v>24.844307579875789</v>
      </c>
    </row>
    <row r="150" spans="1:28" x14ac:dyDescent="0.25">
      <c r="A150" s="22" t="s">
        <v>382</v>
      </c>
      <c r="D150" s="12">
        <v>0</v>
      </c>
      <c r="E150" s="12">
        <v>0</v>
      </c>
      <c r="G150" s="21">
        <v>13113</v>
      </c>
      <c r="H150" s="21">
        <v>13113</v>
      </c>
      <c r="I150" s="21">
        <v>13113</v>
      </c>
      <c r="K150">
        <v>22</v>
      </c>
      <c r="L150" t="s">
        <v>95</v>
      </c>
      <c r="M150" s="19" t="s">
        <v>378</v>
      </c>
      <c r="N150">
        <v>34</v>
      </c>
      <c r="O150" t="s">
        <v>380</v>
      </c>
      <c r="Q150">
        <v>83</v>
      </c>
      <c r="R150">
        <v>42</v>
      </c>
      <c r="T150">
        <f t="shared" si="11"/>
        <v>2.2140060543294307</v>
      </c>
      <c r="U150">
        <f t="shared" si="12"/>
        <v>2.2308431160461204</v>
      </c>
      <c r="W150">
        <f>H150/[1]Sheet1!$H$97</f>
        <v>6.5699076871469462</v>
      </c>
      <c r="Y150" t="e">
        <f t="shared" si="13"/>
        <v>#VALUE!</v>
      </c>
      <c r="AB150">
        <f t="shared" si="15"/>
        <v>49.078548553014649</v>
      </c>
    </row>
    <row r="151" spans="1:28" x14ac:dyDescent="0.25">
      <c r="A151" s="22" t="s">
        <v>383</v>
      </c>
      <c r="D151" s="12">
        <v>0</v>
      </c>
      <c r="E151" s="12">
        <v>0</v>
      </c>
      <c r="G151" s="21">
        <v>14200</v>
      </c>
      <c r="H151" s="21">
        <v>14200</v>
      </c>
      <c r="I151" s="21">
        <v>14200</v>
      </c>
      <c r="K151">
        <v>23</v>
      </c>
      <c r="L151" t="s">
        <v>95</v>
      </c>
      <c r="M151" s="19" t="s">
        <v>378</v>
      </c>
      <c r="N151">
        <v>100</v>
      </c>
      <c r="O151" t="s">
        <v>380</v>
      </c>
      <c r="Q151">
        <v>69</v>
      </c>
      <c r="R151">
        <v>23</v>
      </c>
      <c r="T151">
        <f t="shared" si="11"/>
        <v>2.397535725728507</v>
      </c>
      <c r="U151">
        <f t="shared" si="12"/>
        <v>2.4157684929348666</v>
      </c>
      <c r="W151">
        <f>H151/[1]Sheet1!$H$97</f>
        <v>7.1145191151900118</v>
      </c>
      <c r="Y151" t="e">
        <f t="shared" si="13"/>
        <v>#VALUE!</v>
      </c>
      <c r="AB151">
        <f t="shared" si="15"/>
        <v>55.562675337501929</v>
      </c>
    </row>
    <row r="152" spans="1:28" x14ac:dyDescent="0.25">
      <c r="A152" s="22" t="s">
        <v>384</v>
      </c>
      <c r="D152" s="12">
        <v>0</v>
      </c>
      <c r="E152" s="12">
        <v>0</v>
      </c>
      <c r="G152" s="21">
        <v>15566</v>
      </c>
      <c r="H152" s="21">
        <v>15566</v>
      </c>
      <c r="I152" s="21">
        <v>15566</v>
      </c>
      <c r="K152">
        <v>34</v>
      </c>
      <c r="L152" t="s">
        <v>95</v>
      </c>
      <c r="M152" s="19" t="s">
        <v>378</v>
      </c>
      <c r="N152">
        <v>31</v>
      </c>
      <c r="O152" t="s">
        <v>380</v>
      </c>
      <c r="Q152">
        <v>85</v>
      </c>
      <c r="R152">
        <v>45</v>
      </c>
      <c r="T152">
        <f t="shared" si="11"/>
        <v>2.6281719089218267</v>
      </c>
      <c r="U152">
        <f t="shared" si="12"/>
        <v>2.6481586169735305</v>
      </c>
      <c r="W152">
        <f>H152/[1]Sheet1!$H$97</f>
        <v>7.7989158131723757</v>
      </c>
      <c r="Y152" t="e">
        <f t="shared" si="13"/>
        <v>#VALUE!</v>
      </c>
      <c r="AB152">
        <f t="shared" si="15"/>
        <v>90.037392977100041</v>
      </c>
    </row>
    <row r="153" spans="1:28" x14ac:dyDescent="0.25">
      <c r="A153" s="22" t="s">
        <v>385</v>
      </c>
      <c r="D153" s="12">
        <v>0</v>
      </c>
      <c r="E153" s="12">
        <v>0</v>
      </c>
      <c r="G153" s="21">
        <v>13000</v>
      </c>
      <c r="H153" s="21">
        <v>13000</v>
      </c>
      <c r="I153" s="21">
        <v>13000</v>
      </c>
      <c r="K153">
        <v>14</v>
      </c>
      <c r="L153" t="s">
        <v>95</v>
      </c>
      <c r="M153" s="19" t="s">
        <v>378</v>
      </c>
      <c r="N153">
        <v>53</v>
      </c>
      <c r="O153" t="s">
        <v>380</v>
      </c>
      <c r="Q153">
        <v>69</v>
      </c>
      <c r="R153">
        <v>22</v>
      </c>
      <c r="T153">
        <f t="shared" si="11"/>
        <v>2.1949270728500418</v>
      </c>
      <c r="U153">
        <f t="shared" si="12"/>
        <v>2.2116190428276949</v>
      </c>
      <c r="W153">
        <f>H153/[1]Sheet1!$H$97</f>
        <v>6.5132921477091665</v>
      </c>
      <c r="Y153" t="e">
        <f t="shared" si="13"/>
        <v>#VALUE!</v>
      </c>
      <c r="AB153">
        <f t="shared" si="15"/>
        <v>30.962666599587727</v>
      </c>
    </row>
    <row r="154" spans="1:28" x14ac:dyDescent="0.25">
      <c r="A154" s="22" t="s">
        <v>386</v>
      </c>
      <c r="D154" s="12">
        <v>0</v>
      </c>
      <c r="E154" s="12">
        <v>0</v>
      </c>
      <c r="G154" s="21">
        <v>10326</v>
      </c>
      <c r="H154" s="21">
        <v>10326</v>
      </c>
      <c r="I154" s="21">
        <v>10326</v>
      </c>
      <c r="K154">
        <v>13</v>
      </c>
      <c r="L154" t="s">
        <v>95</v>
      </c>
      <c r="M154" s="19" t="s">
        <v>378</v>
      </c>
      <c r="N154">
        <v>25</v>
      </c>
      <c r="O154" t="s">
        <v>380</v>
      </c>
      <c r="Q154">
        <v>63</v>
      </c>
      <c r="R154">
        <v>34</v>
      </c>
      <c r="T154">
        <f t="shared" si="11"/>
        <v>1.7434474580191945</v>
      </c>
      <c r="U154">
        <f t="shared" si="12"/>
        <v>1.7567060181722136</v>
      </c>
      <c r="W154">
        <f>H154/[1]Sheet1!$H$97</f>
        <v>5.1735580551726805</v>
      </c>
      <c r="Y154" t="e">
        <f t="shared" si="13"/>
        <v>#VALUE!</v>
      </c>
      <c r="AB154">
        <f t="shared" si="15"/>
        <v>22.837178236238778</v>
      </c>
    </row>
    <row r="155" spans="1:28" x14ac:dyDescent="0.25">
      <c r="A155" s="22" t="s">
        <v>387</v>
      </c>
      <c r="D155" s="12">
        <v>0</v>
      </c>
      <c r="E155" s="12">
        <v>0</v>
      </c>
      <c r="G155" s="21">
        <v>7156</v>
      </c>
      <c r="H155" s="21">
        <v>7156</v>
      </c>
      <c r="I155" s="21">
        <v>7156</v>
      </c>
      <c r="K155">
        <v>30</v>
      </c>
      <c r="L155" t="s">
        <v>95</v>
      </c>
      <c r="M155" s="19" t="s">
        <v>378</v>
      </c>
      <c r="N155">
        <v>100</v>
      </c>
      <c r="O155" t="s">
        <v>380</v>
      </c>
      <c r="Q155">
        <v>59</v>
      </c>
      <c r="R155">
        <v>9</v>
      </c>
      <c r="T155">
        <f t="shared" si="11"/>
        <v>1.2082229333319152</v>
      </c>
      <c r="U155">
        <f t="shared" si="12"/>
        <v>1.2174112208057681</v>
      </c>
      <c r="W155">
        <f>H155/[1]Sheet1!$H$97</f>
        <v>3.5853168160774458</v>
      </c>
      <c r="Y155" t="e">
        <f t="shared" si="13"/>
        <v>#VALUE!</v>
      </c>
      <c r="AB155">
        <f t="shared" si="15"/>
        <v>36.522336624173043</v>
      </c>
    </row>
    <row r="156" spans="1:28" x14ac:dyDescent="0.25">
      <c r="A156" s="22" t="s">
        <v>388</v>
      </c>
      <c r="D156" s="12">
        <v>0</v>
      </c>
      <c r="E156" s="12">
        <v>0</v>
      </c>
      <c r="G156" s="21">
        <v>17000</v>
      </c>
      <c r="H156" s="21">
        <v>17000</v>
      </c>
      <c r="I156" s="21">
        <v>17000</v>
      </c>
      <c r="K156">
        <v>20</v>
      </c>
      <c r="L156" t="s">
        <v>108</v>
      </c>
      <c r="M156" s="19" t="s">
        <v>378</v>
      </c>
      <c r="N156">
        <v>71</v>
      </c>
      <c r="O156" t="s">
        <v>389</v>
      </c>
      <c r="Q156">
        <v>65</v>
      </c>
      <c r="R156">
        <v>9</v>
      </c>
      <c r="T156">
        <f t="shared" si="11"/>
        <v>2.8702892491115928</v>
      </c>
      <c r="U156">
        <f t="shared" si="12"/>
        <v>2.8921172098516013</v>
      </c>
      <c r="W156">
        <f>H156/[1]Sheet1!$H$97</f>
        <v>8.5173820393119861</v>
      </c>
      <c r="Y156" t="e">
        <f t="shared" si="13"/>
        <v>#VALUE!</v>
      </c>
      <c r="AB156">
        <f t="shared" si="15"/>
        <v>57.842344197032027</v>
      </c>
    </row>
    <row r="157" spans="1:28" x14ac:dyDescent="0.25">
      <c r="A157" s="22" t="s">
        <v>390</v>
      </c>
      <c r="D157" s="12">
        <v>0</v>
      </c>
      <c r="E157" s="12">
        <v>0</v>
      </c>
      <c r="G157" s="21"/>
      <c r="H157" s="21"/>
      <c r="I157" s="21"/>
      <c r="L157" t="s">
        <v>28</v>
      </c>
      <c r="M157" s="19" t="s">
        <v>378</v>
      </c>
      <c r="O157" t="s">
        <v>28</v>
      </c>
      <c r="T157">
        <f t="shared" si="11"/>
        <v>0</v>
      </c>
      <c r="U157">
        <f t="shared" si="12"/>
        <v>0</v>
      </c>
      <c r="W157">
        <f>H157/[1]Sheet1!$H$97</f>
        <v>0</v>
      </c>
      <c r="Y157" t="e">
        <f t="shared" si="13"/>
        <v>#VALUE!</v>
      </c>
      <c r="AB157">
        <f t="shared" si="15"/>
        <v>0</v>
      </c>
    </row>
    <row r="158" spans="1:28" x14ac:dyDescent="0.25">
      <c r="A158" s="22" t="s">
        <v>391</v>
      </c>
      <c r="D158" s="12">
        <v>0</v>
      </c>
      <c r="E158" s="12">
        <v>0</v>
      </c>
      <c r="G158" s="21">
        <v>18494</v>
      </c>
      <c r="H158" s="21">
        <v>18494</v>
      </c>
      <c r="I158" s="21">
        <v>18494</v>
      </c>
      <c r="K158">
        <v>23</v>
      </c>
      <c r="L158" t="s">
        <v>95</v>
      </c>
      <c r="M158" s="19" t="s">
        <v>378</v>
      </c>
      <c r="N158">
        <v>37</v>
      </c>
      <c r="O158" t="s">
        <v>380</v>
      </c>
      <c r="Q158">
        <v>84</v>
      </c>
      <c r="R158">
        <v>56</v>
      </c>
      <c r="T158">
        <f t="shared" si="11"/>
        <v>3.1225370219452824</v>
      </c>
      <c r="U158">
        <f t="shared" si="12"/>
        <v>3.1462832752350298</v>
      </c>
      <c r="W158">
        <f>H158/[1]Sheet1!$H$97</f>
        <v>9.2659096138256398</v>
      </c>
      <c r="Y158" t="e">
        <f t="shared" si="13"/>
        <v>#VALUE!</v>
      </c>
      <c r="AB158">
        <f t="shared" si="15"/>
        <v>72.364515330405681</v>
      </c>
    </row>
    <row r="159" spans="1:28" x14ac:dyDescent="0.25">
      <c r="A159" s="22" t="s">
        <v>392</v>
      </c>
      <c r="D159" s="12">
        <v>0</v>
      </c>
      <c r="E159" s="12">
        <v>0</v>
      </c>
      <c r="F159">
        <v>60</v>
      </c>
      <c r="G159" s="21">
        <v>7800</v>
      </c>
      <c r="H159" s="21">
        <v>7800</v>
      </c>
      <c r="I159" s="21">
        <v>7800</v>
      </c>
      <c r="K159">
        <v>25</v>
      </c>
      <c r="L159" t="s">
        <v>95</v>
      </c>
      <c r="M159" s="19" t="s">
        <v>378</v>
      </c>
      <c r="N159">
        <v>65</v>
      </c>
      <c r="O159" t="s">
        <v>380</v>
      </c>
      <c r="Q159">
        <v>74</v>
      </c>
      <c r="R159">
        <v>26</v>
      </c>
      <c r="T159">
        <f t="shared" si="11"/>
        <v>1.3169562437100251</v>
      </c>
      <c r="U159">
        <f t="shared" si="12"/>
        <v>1.326971425696617</v>
      </c>
      <c r="W159">
        <f>H159/[1]Sheet1!$H$97</f>
        <v>3.9079752886254995</v>
      </c>
      <c r="Y159" t="e">
        <f t="shared" si="13"/>
        <v>#VALUE!</v>
      </c>
      <c r="AB159">
        <f t="shared" si="15"/>
        <v>33.174285642415427</v>
      </c>
    </row>
    <row r="160" spans="1:28" ht="60" x14ac:dyDescent="0.25">
      <c r="A160" s="23" t="s">
        <v>393</v>
      </c>
      <c r="G160" s="21"/>
      <c r="H160" s="21"/>
      <c r="I160" s="21"/>
      <c r="M160" s="19" t="s">
        <v>378</v>
      </c>
      <c r="T160">
        <f t="shared" si="11"/>
        <v>0</v>
      </c>
      <c r="U160">
        <f t="shared" si="12"/>
        <v>0</v>
      </c>
      <c r="W160">
        <f>H160/[1]Sheet1!$H$97</f>
        <v>0</v>
      </c>
      <c r="Y160" t="e">
        <f t="shared" si="13"/>
        <v>#VALUE!</v>
      </c>
      <c r="AB160">
        <f t="shared" si="15"/>
        <v>0</v>
      </c>
    </row>
    <row r="161" spans="1:28" ht="18" x14ac:dyDescent="0.25">
      <c r="A161" s="24" t="s">
        <v>394</v>
      </c>
      <c r="G161" s="21"/>
      <c r="H161" s="21"/>
      <c r="I161" s="21"/>
      <c r="M161" s="19" t="s">
        <v>378</v>
      </c>
      <c r="T161">
        <f t="shared" si="11"/>
        <v>0</v>
      </c>
      <c r="U161">
        <f t="shared" si="12"/>
        <v>0</v>
      </c>
      <c r="W161">
        <f>H161/[1]Sheet1!$H$97</f>
        <v>0</v>
      </c>
      <c r="Y161" t="e">
        <f t="shared" si="13"/>
        <v>#VALUE!</v>
      </c>
      <c r="AB161">
        <f t="shared" si="15"/>
        <v>0</v>
      </c>
    </row>
    <row r="162" spans="1:28" x14ac:dyDescent="0.25">
      <c r="A162" s="25" t="s">
        <v>395</v>
      </c>
      <c r="G162" s="21"/>
      <c r="H162" s="21"/>
      <c r="I162" s="21"/>
      <c r="M162" s="19" t="s">
        <v>378</v>
      </c>
      <c r="N162">
        <v>18</v>
      </c>
      <c r="Q162">
        <v>85</v>
      </c>
      <c r="R162">
        <v>74</v>
      </c>
      <c r="T162">
        <f t="shared" si="11"/>
        <v>0</v>
      </c>
      <c r="U162">
        <f t="shared" si="12"/>
        <v>0</v>
      </c>
      <c r="W162">
        <f>H162/[1]Sheet1!$H$97</f>
        <v>0</v>
      </c>
      <c r="Y162" t="e">
        <f t="shared" si="13"/>
        <v>#VALUE!</v>
      </c>
      <c r="AB162">
        <f t="shared" si="15"/>
        <v>0</v>
      </c>
    </row>
    <row r="163" spans="1:28" x14ac:dyDescent="0.25">
      <c r="A163" s="25" t="s">
        <v>396</v>
      </c>
      <c r="G163" s="21"/>
      <c r="H163" s="21"/>
      <c r="I163" s="21"/>
      <c r="M163" s="19" t="s">
        <v>378</v>
      </c>
      <c r="N163">
        <v>9</v>
      </c>
      <c r="Q163">
        <v>95</v>
      </c>
      <c r="R163">
        <v>84</v>
      </c>
      <c r="T163">
        <f t="shared" si="11"/>
        <v>0</v>
      </c>
      <c r="U163">
        <f t="shared" si="12"/>
        <v>0</v>
      </c>
      <c r="W163">
        <f>H163/[1]Sheet1!$H$97</f>
        <v>0</v>
      </c>
      <c r="Y163" t="e">
        <f t="shared" si="13"/>
        <v>#VALUE!</v>
      </c>
      <c r="AB163">
        <f t="shared" si="15"/>
        <v>0</v>
      </c>
    </row>
    <row r="164" spans="1:28" ht="23.25" x14ac:dyDescent="0.25">
      <c r="A164" s="26" t="s">
        <v>397</v>
      </c>
      <c r="G164" s="21"/>
      <c r="H164" s="21"/>
      <c r="I164" s="21"/>
      <c r="M164" s="19" t="s">
        <v>378</v>
      </c>
      <c r="T164">
        <f t="shared" si="11"/>
        <v>0</v>
      </c>
      <c r="U164">
        <f t="shared" si="12"/>
        <v>0</v>
      </c>
      <c r="W164">
        <f>H164/[1]Sheet1!$H$97</f>
        <v>0</v>
      </c>
      <c r="Y164" t="e">
        <f t="shared" si="13"/>
        <v>#VALUE!</v>
      </c>
      <c r="AB164">
        <f t="shared" si="15"/>
        <v>0</v>
      </c>
    </row>
    <row r="165" spans="1:28" x14ac:dyDescent="0.25">
      <c r="A165" s="25" t="s">
        <v>398</v>
      </c>
      <c r="D165">
        <v>0</v>
      </c>
      <c r="E165">
        <v>1</v>
      </c>
      <c r="F165">
        <v>63</v>
      </c>
      <c r="G165" s="21">
        <v>5103</v>
      </c>
      <c r="H165" s="21">
        <v>5103</v>
      </c>
      <c r="I165" s="21">
        <v>5103</v>
      </c>
      <c r="K165">
        <v>25</v>
      </c>
      <c r="L165" t="s">
        <v>108</v>
      </c>
      <c r="M165" s="19" t="s">
        <v>378</v>
      </c>
      <c r="N165">
        <v>68</v>
      </c>
      <c r="Q165">
        <v>83</v>
      </c>
      <c r="R165">
        <v>64</v>
      </c>
      <c r="T165">
        <f t="shared" si="11"/>
        <v>0.86159329636567406</v>
      </c>
      <c r="U165">
        <f t="shared" si="12"/>
        <v>0.86814553658074822</v>
      </c>
      <c r="W165">
        <f>H165/[1]Sheet1!$H$97</f>
        <v>2.5567176792122979</v>
      </c>
      <c r="Y165" t="e">
        <f t="shared" si="13"/>
        <v>#VALUE!</v>
      </c>
      <c r="AB165">
        <f t="shared" si="15"/>
        <v>21.703638414518707</v>
      </c>
    </row>
    <row r="166" spans="1:28" x14ac:dyDescent="0.25">
      <c r="A166" s="25" t="s">
        <v>399</v>
      </c>
      <c r="E166">
        <v>1</v>
      </c>
      <c r="G166" s="21"/>
      <c r="H166" s="21"/>
      <c r="I166" s="21"/>
      <c r="M166" s="19" t="s">
        <v>378</v>
      </c>
      <c r="T166">
        <f t="shared" si="11"/>
        <v>0</v>
      </c>
      <c r="U166">
        <f t="shared" si="12"/>
        <v>0</v>
      </c>
      <c r="W166">
        <f>H166/[1]Sheet1!$H$97</f>
        <v>0</v>
      </c>
      <c r="Y166" t="e">
        <f t="shared" si="13"/>
        <v>#VALUE!</v>
      </c>
      <c r="AB166">
        <f t="shared" si="15"/>
        <v>0</v>
      </c>
    </row>
    <row r="167" spans="1:28" x14ac:dyDescent="0.25">
      <c r="A167" s="25" t="s">
        <v>400</v>
      </c>
      <c r="D167">
        <v>0</v>
      </c>
      <c r="E167">
        <v>1</v>
      </c>
      <c r="G167" s="21">
        <v>2000</v>
      </c>
      <c r="H167" s="21">
        <v>2000</v>
      </c>
      <c r="I167" s="21">
        <v>2000</v>
      </c>
      <c r="K167">
        <v>53</v>
      </c>
      <c r="L167" t="s">
        <v>29</v>
      </c>
      <c r="M167" s="19" t="s">
        <v>378</v>
      </c>
      <c r="N167">
        <v>70</v>
      </c>
      <c r="Q167">
        <v>75</v>
      </c>
      <c r="R167">
        <v>62</v>
      </c>
      <c r="T167">
        <f t="shared" si="11"/>
        <v>0.33768108813077563</v>
      </c>
      <c r="U167">
        <f t="shared" si="12"/>
        <v>0.34024908351195304</v>
      </c>
      <c r="W167">
        <f>H167/[1]Sheet1!$H$97</f>
        <v>1.0020449458014102</v>
      </c>
      <c r="Y167" t="e">
        <f t="shared" si="13"/>
        <v>#VALUE!</v>
      </c>
      <c r="AB167">
        <f t="shared" si="15"/>
        <v>18.033201426133513</v>
      </c>
    </row>
    <row r="168" spans="1:28" x14ac:dyDescent="0.25">
      <c r="A168" s="25" t="s">
        <v>401</v>
      </c>
      <c r="D168">
        <v>0</v>
      </c>
      <c r="E168">
        <v>1</v>
      </c>
      <c r="G168" s="21">
        <v>2051</v>
      </c>
      <c r="H168" s="21">
        <v>2051</v>
      </c>
      <c r="I168" s="21">
        <v>2051</v>
      </c>
      <c r="K168">
        <v>13</v>
      </c>
      <c r="L168" t="s">
        <v>108</v>
      </c>
      <c r="M168" s="19" t="s">
        <v>378</v>
      </c>
      <c r="N168">
        <v>38</v>
      </c>
      <c r="Q168">
        <v>87</v>
      </c>
      <c r="R168">
        <v>74</v>
      </c>
      <c r="T168">
        <f t="shared" si="11"/>
        <v>0.3462919558781104</v>
      </c>
      <c r="U168">
        <f t="shared" si="12"/>
        <v>0.34892543514150787</v>
      </c>
      <c r="W168">
        <f>H168/[1]Sheet1!$H$97</f>
        <v>1.0275970919193462</v>
      </c>
      <c r="Y168" t="e">
        <f t="shared" si="13"/>
        <v>#VALUE!</v>
      </c>
      <c r="AB168">
        <f t="shared" si="15"/>
        <v>4.5360306568396025</v>
      </c>
    </row>
    <row r="169" spans="1:28" x14ac:dyDescent="0.25">
      <c r="A169" s="25" t="s">
        <v>402</v>
      </c>
      <c r="D169">
        <v>0</v>
      </c>
      <c r="E169">
        <v>1</v>
      </c>
      <c r="F169" t="s">
        <v>403</v>
      </c>
      <c r="G169" s="21"/>
      <c r="H169" s="21"/>
      <c r="I169" s="21"/>
      <c r="M169" s="19" t="s">
        <v>378</v>
      </c>
      <c r="N169">
        <v>21</v>
      </c>
      <c r="Q169">
        <v>98</v>
      </c>
      <c r="R169">
        <v>90</v>
      </c>
      <c r="T169">
        <f t="shared" si="11"/>
        <v>0</v>
      </c>
      <c r="U169">
        <f t="shared" si="12"/>
        <v>0</v>
      </c>
      <c r="W169">
        <f>H169/[1]Sheet1!$H$97</f>
        <v>0</v>
      </c>
      <c r="Y169" t="e">
        <f t="shared" si="13"/>
        <v>#VALUE!</v>
      </c>
      <c r="AB169">
        <f t="shared" si="15"/>
        <v>0</v>
      </c>
    </row>
    <row r="170" spans="1:28" x14ac:dyDescent="0.25">
      <c r="A170" s="25" t="s">
        <v>404</v>
      </c>
      <c r="D170">
        <v>0</v>
      </c>
      <c r="E170">
        <v>1</v>
      </c>
      <c r="G170" s="21">
        <v>8900</v>
      </c>
      <c r="H170" s="21">
        <v>8900</v>
      </c>
      <c r="I170" s="21">
        <v>8900</v>
      </c>
      <c r="K170">
        <v>11</v>
      </c>
      <c r="L170" t="s">
        <v>108</v>
      </c>
      <c r="M170" s="19" t="s">
        <v>378</v>
      </c>
      <c r="N170">
        <v>94</v>
      </c>
      <c r="Q170">
        <v>51</v>
      </c>
      <c r="R170">
        <v>33</v>
      </c>
      <c r="T170">
        <f t="shared" si="11"/>
        <v>1.5026808421819515</v>
      </c>
      <c r="U170">
        <f t="shared" si="12"/>
        <v>1.5141084216281913</v>
      </c>
      <c r="W170">
        <f>H170/[1]Sheet1!$H$97</f>
        <v>4.4591000088162751</v>
      </c>
      <c r="Y170" t="e">
        <f t="shared" si="13"/>
        <v>#VALUE!</v>
      </c>
      <c r="AB170">
        <f t="shared" si="15"/>
        <v>16.655192637910105</v>
      </c>
    </row>
    <row r="171" spans="1:28" x14ac:dyDescent="0.25">
      <c r="A171" s="25" t="s">
        <v>405</v>
      </c>
      <c r="D171">
        <v>1</v>
      </c>
      <c r="E171">
        <v>1</v>
      </c>
      <c r="G171" s="21">
        <v>3084</v>
      </c>
      <c r="H171" s="21">
        <v>3084</v>
      </c>
      <c r="I171" s="21">
        <v>3084</v>
      </c>
      <c r="K171">
        <v>42</v>
      </c>
      <c r="L171" t="s">
        <v>29</v>
      </c>
      <c r="M171" s="19" t="s">
        <v>378</v>
      </c>
      <c r="N171">
        <v>73</v>
      </c>
      <c r="Q171">
        <v>86</v>
      </c>
      <c r="R171">
        <v>68</v>
      </c>
      <c r="T171">
        <f t="shared" si="11"/>
        <v>0.52070423789765607</v>
      </c>
      <c r="U171">
        <f t="shared" si="12"/>
        <v>0.52466408677543164</v>
      </c>
      <c r="W171">
        <f>H171/[1]Sheet1!$H$97</f>
        <v>1.5451533064257745</v>
      </c>
      <c r="Y171" t="e">
        <f t="shared" si="13"/>
        <v>#VALUE!</v>
      </c>
      <c r="AB171">
        <f t="shared" si="15"/>
        <v>22.035891644568128</v>
      </c>
    </row>
    <row r="172" spans="1:28" x14ac:dyDescent="0.25">
      <c r="A172" s="25" t="s">
        <v>406</v>
      </c>
      <c r="B172" s="27"/>
      <c r="D172">
        <v>0</v>
      </c>
      <c r="E172">
        <v>1</v>
      </c>
      <c r="G172" s="21">
        <v>1000</v>
      </c>
      <c r="H172" s="21">
        <v>1000</v>
      </c>
      <c r="I172" s="21">
        <v>1000</v>
      </c>
      <c r="K172">
        <v>60</v>
      </c>
      <c r="L172" t="s">
        <v>29</v>
      </c>
      <c r="M172" s="19" t="s">
        <v>378</v>
      </c>
      <c r="N172">
        <v>78</v>
      </c>
      <c r="Q172">
        <v>68</v>
      </c>
      <c r="R172">
        <v>46</v>
      </c>
      <c r="T172">
        <f t="shared" si="11"/>
        <v>0.16884054406538782</v>
      </c>
      <c r="U172">
        <f t="shared" si="12"/>
        <v>0.17012454175597652</v>
      </c>
      <c r="W172">
        <f>H172/[1]Sheet1!$H$97</f>
        <v>0.50102247290070512</v>
      </c>
      <c r="Y172" t="e">
        <f t="shared" si="13"/>
        <v>#VALUE!</v>
      </c>
      <c r="AB172">
        <f t="shared" si="15"/>
        <v>10.207472505358592</v>
      </c>
    </row>
    <row r="173" spans="1:28" x14ac:dyDescent="0.25">
      <c r="A173" s="25" t="s">
        <v>407</v>
      </c>
      <c r="D173">
        <v>0</v>
      </c>
      <c r="E173">
        <v>1</v>
      </c>
      <c r="G173" s="21">
        <v>3247</v>
      </c>
      <c r="H173" s="21">
        <v>3247</v>
      </c>
      <c r="I173" s="21">
        <v>3247</v>
      </c>
      <c r="K173">
        <v>40</v>
      </c>
      <c r="L173" t="s">
        <v>29</v>
      </c>
      <c r="M173" s="19" t="s">
        <v>378</v>
      </c>
      <c r="N173">
        <v>64</v>
      </c>
      <c r="Q173">
        <v>87</v>
      </c>
      <c r="R173">
        <v>73</v>
      </c>
      <c r="T173">
        <f t="shared" si="11"/>
        <v>0.54822524658031424</v>
      </c>
      <c r="U173">
        <f t="shared" si="12"/>
        <v>0.55239438708165578</v>
      </c>
      <c r="W173">
        <f>H173/[1]Sheet1!$H$97</f>
        <v>1.6268199695085894</v>
      </c>
      <c r="Y173" t="e">
        <f t="shared" si="13"/>
        <v>#VALUE!</v>
      </c>
      <c r="AB173">
        <f t="shared" si="15"/>
        <v>22.09577548326623</v>
      </c>
    </row>
    <row r="174" spans="1:28" x14ac:dyDescent="0.25">
      <c r="A174" s="25" t="s">
        <v>408</v>
      </c>
      <c r="D174">
        <v>0</v>
      </c>
      <c r="E174">
        <v>1</v>
      </c>
      <c r="G174" s="21">
        <v>2927</v>
      </c>
      <c r="H174" s="21">
        <v>2927</v>
      </c>
      <c r="I174" s="21">
        <v>2927</v>
      </c>
      <c r="K174">
        <v>43</v>
      </c>
      <c r="L174" t="s">
        <v>29</v>
      </c>
      <c r="M174" s="19" t="s">
        <v>378</v>
      </c>
      <c r="N174">
        <v>27</v>
      </c>
      <c r="Q174">
        <v>95</v>
      </c>
      <c r="R174">
        <v>90</v>
      </c>
      <c r="T174">
        <f t="shared" si="11"/>
        <v>0.49419627247939013</v>
      </c>
      <c r="U174">
        <f t="shared" si="12"/>
        <v>0.4979545337197433</v>
      </c>
      <c r="W174">
        <f>H174/[1]Sheet1!$H$97</f>
        <v>1.4664927781803638</v>
      </c>
      <c r="Y174" t="e">
        <f t="shared" si="13"/>
        <v>#VALUE!</v>
      </c>
      <c r="AB174">
        <f t="shared" si="15"/>
        <v>21.41204494994896</v>
      </c>
    </row>
    <row r="175" spans="1:28" x14ac:dyDescent="0.25">
      <c r="A175" s="25" t="s">
        <v>409</v>
      </c>
      <c r="D175">
        <v>1</v>
      </c>
      <c r="E175">
        <v>1</v>
      </c>
      <c r="G175" s="21">
        <v>1527</v>
      </c>
      <c r="H175" s="21" t="s">
        <v>28</v>
      </c>
      <c r="I175" s="21">
        <v>1527</v>
      </c>
      <c r="K175">
        <v>37</v>
      </c>
      <c r="L175" t="s">
        <v>29</v>
      </c>
      <c r="M175" s="19" t="s">
        <v>378</v>
      </c>
      <c r="N175">
        <v>91</v>
      </c>
      <c r="R175">
        <v>56</v>
      </c>
      <c r="T175" t="s">
        <v>28</v>
      </c>
      <c r="U175">
        <f t="shared" si="12"/>
        <v>0.25978017526137615</v>
      </c>
      <c r="W175" t="e">
        <f>H175/[1]Sheet1!$H$97</f>
        <v>#VALUE!</v>
      </c>
      <c r="Y175" t="e">
        <f t="shared" si="13"/>
        <v>#VALUE!</v>
      </c>
      <c r="AB175">
        <f t="shared" si="15"/>
        <v>9.6118664846709176</v>
      </c>
    </row>
    <row r="176" spans="1:28" x14ac:dyDescent="0.25">
      <c r="A176" s="25" t="s">
        <v>410</v>
      </c>
      <c r="D176">
        <v>1</v>
      </c>
      <c r="E176">
        <v>1</v>
      </c>
      <c r="G176" s="21">
        <v>6800</v>
      </c>
      <c r="H176" s="21">
        <v>6800</v>
      </c>
      <c r="I176" s="21">
        <v>6800</v>
      </c>
      <c r="K176">
        <v>6</v>
      </c>
      <c r="L176" t="s">
        <v>108</v>
      </c>
      <c r="M176" s="19" t="s">
        <v>378</v>
      </c>
      <c r="N176">
        <v>57</v>
      </c>
      <c r="Q176">
        <v>60</v>
      </c>
      <c r="R176">
        <v>29</v>
      </c>
      <c r="T176">
        <f t="shared" si="11"/>
        <v>1.1481156996446371</v>
      </c>
      <c r="U176">
        <f t="shared" si="12"/>
        <v>1.1568468839406405</v>
      </c>
      <c r="W176">
        <f>H176/[1]Sheet1!$H$97</f>
        <v>3.4069528157247948</v>
      </c>
      <c r="Y176" t="e">
        <f t="shared" si="13"/>
        <v>#VALUE!</v>
      </c>
      <c r="AB176">
        <f t="shared" si="15"/>
        <v>6.941081303643843</v>
      </c>
    </row>
    <row r="177" spans="1:28" x14ac:dyDescent="0.25">
      <c r="A177" s="25" t="s">
        <v>411</v>
      </c>
      <c r="D177">
        <v>0</v>
      </c>
      <c r="E177">
        <v>1</v>
      </c>
      <c r="G177" s="21" t="s">
        <v>28</v>
      </c>
      <c r="H177" s="21" t="s">
        <v>28</v>
      </c>
      <c r="I177" s="21" t="s">
        <v>28</v>
      </c>
      <c r="M177" s="19" t="s">
        <v>378</v>
      </c>
      <c r="N177">
        <v>78</v>
      </c>
      <c r="Q177">
        <v>78</v>
      </c>
      <c r="R177">
        <v>66</v>
      </c>
      <c r="T177" t="s">
        <v>28</v>
      </c>
      <c r="U177" t="s">
        <v>28</v>
      </c>
      <c r="W177" t="e">
        <f>H177/[1]Sheet1!$H$97</f>
        <v>#VALUE!</v>
      </c>
      <c r="Y177" t="e">
        <f t="shared" si="13"/>
        <v>#VALUE!</v>
      </c>
      <c r="AB177" t="s">
        <v>28</v>
      </c>
    </row>
    <row r="178" spans="1:28" x14ac:dyDescent="0.25">
      <c r="A178" s="25" t="s">
        <v>412</v>
      </c>
      <c r="D178">
        <v>0</v>
      </c>
      <c r="E178">
        <v>1</v>
      </c>
      <c r="G178" s="21">
        <v>8365</v>
      </c>
      <c r="H178" s="21">
        <v>8365</v>
      </c>
      <c r="I178" s="21">
        <v>8365</v>
      </c>
      <c r="K178">
        <v>12</v>
      </c>
      <c r="L178" t="s">
        <v>134</v>
      </c>
      <c r="M178" s="19" t="s">
        <v>378</v>
      </c>
      <c r="N178">
        <v>7</v>
      </c>
      <c r="O178" t="s">
        <v>413</v>
      </c>
      <c r="Q178">
        <v>97</v>
      </c>
      <c r="R178">
        <v>93</v>
      </c>
      <c r="T178">
        <f t="shared" si="11"/>
        <v>1.4123511511069691</v>
      </c>
      <c r="U178">
        <f t="shared" si="12"/>
        <v>1.4230917917887438</v>
      </c>
      <c r="W178">
        <f>H178/[1]Sheet1!$H$97</f>
        <v>4.1910529858143981</v>
      </c>
      <c r="Y178" t="e">
        <f t="shared" si="13"/>
        <v>#VALUE!</v>
      </c>
      <c r="AB178">
        <f t="shared" ref="AB178:AB191" si="16">K178*U178</f>
        <v>17.077101501464924</v>
      </c>
    </row>
    <row r="179" spans="1:28" x14ac:dyDescent="0.25">
      <c r="A179" s="25" t="s">
        <v>414</v>
      </c>
      <c r="D179">
        <v>1</v>
      </c>
      <c r="E179">
        <v>1</v>
      </c>
      <c r="G179" s="21">
        <v>953</v>
      </c>
      <c r="H179" s="21">
        <v>953</v>
      </c>
      <c r="I179" s="21">
        <v>953</v>
      </c>
      <c r="K179">
        <v>57</v>
      </c>
      <c r="L179" t="s">
        <v>29</v>
      </c>
      <c r="M179" s="19" t="s">
        <v>378</v>
      </c>
      <c r="N179">
        <v>72</v>
      </c>
      <c r="Q179">
        <v>69</v>
      </c>
      <c r="R179">
        <v>39</v>
      </c>
      <c r="T179">
        <f t="shared" si="11"/>
        <v>0.16090503849431459</v>
      </c>
      <c r="U179">
        <f t="shared" si="12"/>
        <v>0.16212868829344565</v>
      </c>
      <c r="W179">
        <f>H179/[1]Sheet1!$H$97</f>
        <v>0.47747441667437196</v>
      </c>
      <c r="Y179" t="e">
        <f t="shared" si="13"/>
        <v>#VALUE!</v>
      </c>
      <c r="AB179">
        <f t="shared" si="16"/>
        <v>9.2413352327264029</v>
      </c>
    </row>
    <row r="180" spans="1:28" x14ac:dyDescent="0.25">
      <c r="A180" s="25" t="s">
        <v>415</v>
      </c>
      <c r="E180">
        <v>1</v>
      </c>
      <c r="G180" s="21"/>
      <c r="H180" s="21"/>
      <c r="I180" s="21"/>
      <c r="M180" s="19" t="s">
        <v>378</v>
      </c>
      <c r="N180">
        <v>8</v>
      </c>
      <c r="Q180" t="s">
        <v>299</v>
      </c>
      <c r="T180">
        <f t="shared" si="11"/>
        <v>0</v>
      </c>
      <c r="U180">
        <f t="shared" si="12"/>
        <v>0</v>
      </c>
      <c r="W180">
        <f>H180/[1]Sheet1!$H$97</f>
        <v>0</v>
      </c>
      <c r="Y180" t="e">
        <f t="shared" si="13"/>
        <v>#VALUE!</v>
      </c>
      <c r="AB180">
        <f t="shared" si="16"/>
        <v>0</v>
      </c>
    </row>
    <row r="181" spans="1:28" x14ac:dyDescent="0.25">
      <c r="A181" s="25" t="s">
        <v>416</v>
      </c>
      <c r="D181">
        <v>0</v>
      </c>
      <c r="E181">
        <v>1</v>
      </c>
      <c r="G181" s="21">
        <v>13935</v>
      </c>
      <c r="H181" s="21">
        <v>13935</v>
      </c>
      <c r="I181" s="21">
        <v>13935</v>
      </c>
      <c r="K181">
        <v>36</v>
      </c>
      <c r="L181" t="s">
        <v>134</v>
      </c>
      <c r="M181" s="19" t="s">
        <v>378</v>
      </c>
      <c r="N181">
        <v>16</v>
      </c>
      <c r="O181" t="s">
        <v>413</v>
      </c>
      <c r="Q181">
        <v>97</v>
      </c>
      <c r="R181">
        <v>93</v>
      </c>
      <c r="T181">
        <f t="shared" si="11"/>
        <v>2.3527929815511794</v>
      </c>
      <c r="U181">
        <f t="shared" si="12"/>
        <v>2.3706854893695328</v>
      </c>
      <c r="W181">
        <f>H181/[1]Sheet1!$H$97</f>
        <v>6.9817481598713256</v>
      </c>
      <c r="Y181" t="e">
        <f t="shared" si="13"/>
        <v>#VALUE!</v>
      </c>
      <c r="AB181">
        <f t="shared" si="16"/>
        <v>85.344677617303176</v>
      </c>
    </row>
    <row r="182" spans="1:28" x14ac:dyDescent="0.25">
      <c r="A182" s="25" t="s">
        <v>417</v>
      </c>
      <c r="D182">
        <v>1</v>
      </c>
      <c r="E182">
        <v>1</v>
      </c>
      <c r="G182" s="21">
        <v>1620</v>
      </c>
      <c r="H182" s="21">
        <v>1620</v>
      </c>
      <c r="I182" s="21">
        <v>1620</v>
      </c>
      <c r="K182">
        <v>45</v>
      </c>
      <c r="L182" t="s">
        <v>108</v>
      </c>
      <c r="M182" s="19" t="s">
        <v>378</v>
      </c>
      <c r="N182">
        <v>79</v>
      </c>
      <c r="Q182">
        <v>79</v>
      </c>
      <c r="R182">
        <v>41</v>
      </c>
      <c r="T182">
        <f t="shared" si="11"/>
        <v>0.27352168138592825</v>
      </c>
      <c r="U182">
        <f t="shared" si="12"/>
        <v>0.27560175764468198</v>
      </c>
      <c r="W182">
        <f>H182/[1]Sheet1!$H$97</f>
        <v>0.81165640609914225</v>
      </c>
      <c r="Y182" t="e">
        <f t="shared" si="13"/>
        <v>#VALUE!</v>
      </c>
      <c r="AB182">
        <f t="shared" si="16"/>
        <v>12.40207909401069</v>
      </c>
    </row>
    <row r="183" spans="1:28" x14ac:dyDescent="0.25">
      <c r="A183" s="25" t="s">
        <v>418</v>
      </c>
      <c r="D183">
        <v>0</v>
      </c>
      <c r="E183">
        <v>1</v>
      </c>
      <c r="G183" s="21">
        <v>2156</v>
      </c>
      <c r="H183" s="21">
        <v>2156</v>
      </c>
      <c r="I183" s="21">
        <v>2156</v>
      </c>
      <c r="K183">
        <v>37</v>
      </c>
      <c r="L183" t="s">
        <v>108</v>
      </c>
      <c r="M183" s="19" t="s">
        <v>378</v>
      </c>
      <c r="N183">
        <v>49</v>
      </c>
      <c r="Q183">
        <v>79</v>
      </c>
      <c r="R183">
        <v>49</v>
      </c>
      <c r="T183">
        <f t="shared" si="11"/>
        <v>0.36402021300497611</v>
      </c>
      <c r="U183">
        <f t="shared" si="12"/>
        <v>0.36678851202588542</v>
      </c>
      <c r="W183">
        <f>H183/[1]Sheet1!$H$97</f>
        <v>1.0802044515739202</v>
      </c>
      <c r="Y183" t="e">
        <f t="shared" si="13"/>
        <v>#VALUE!</v>
      </c>
      <c r="AB183">
        <f t="shared" si="16"/>
        <v>13.571174944957761</v>
      </c>
    </row>
    <row r="184" spans="1:28" x14ac:dyDescent="0.25">
      <c r="A184" s="25" t="s">
        <v>419</v>
      </c>
      <c r="E184">
        <v>1</v>
      </c>
      <c r="G184" s="21"/>
      <c r="H184" s="21"/>
      <c r="I184" s="21"/>
      <c r="M184" s="19" t="s">
        <v>378</v>
      </c>
      <c r="T184">
        <f t="shared" si="11"/>
        <v>0</v>
      </c>
      <c r="U184">
        <f t="shared" si="12"/>
        <v>0</v>
      </c>
      <c r="W184">
        <f>H184/[1]Sheet1!$H$97</f>
        <v>0</v>
      </c>
      <c r="Y184" t="e">
        <f t="shared" si="13"/>
        <v>#VALUE!</v>
      </c>
      <c r="AB184">
        <f t="shared" si="16"/>
        <v>0</v>
      </c>
    </row>
    <row r="185" spans="1:28" x14ac:dyDescent="0.25">
      <c r="A185" s="25" t="s">
        <v>420</v>
      </c>
      <c r="E185">
        <v>1</v>
      </c>
      <c r="F185" t="s">
        <v>299</v>
      </c>
      <c r="G185" s="21"/>
      <c r="H185" s="21"/>
      <c r="I185" s="21"/>
      <c r="M185" s="19" t="s">
        <v>378</v>
      </c>
      <c r="N185">
        <v>72</v>
      </c>
      <c r="Q185">
        <v>67</v>
      </c>
      <c r="R185">
        <v>36</v>
      </c>
      <c r="T185">
        <f t="shared" si="11"/>
        <v>0</v>
      </c>
      <c r="U185">
        <f t="shared" si="12"/>
        <v>0</v>
      </c>
      <c r="W185">
        <f>H185/[1]Sheet1!$H$97</f>
        <v>0</v>
      </c>
      <c r="Y185" t="e">
        <f t="shared" si="13"/>
        <v>#VALUE!</v>
      </c>
      <c r="AB185">
        <f t="shared" si="16"/>
        <v>0</v>
      </c>
    </row>
    <row r="186" spans="1:28" x14ac:dyDescent="0.25">
      <c r="A186" s="25" t="s">
        <v>421</v>
      </c>
      <c r="E186">
        <v>1</v>
      </c>
      <c r="F186" t="s">
        <v>299</v>
      </c>
      <c r="G186" s="21"/>
      <c r="H186" s="21"/>
      <c r="I186" s="21"/>
      <c r="M186" s="19" t="s">
        <v>378</v>
      </c>
      <c r="N186">
        <v>74</v>
      </c>
      <c r="Q186">
        <v>62</v>
      </c>
      <c r="R186">
        <v>34</v>
      </c>
      <c r="T186">
        <f t="shared" si="11"/>
        <v>0</v>
      </c>
      <c r="U186">
        <f t="shared" si="12"/>
        <v>0</v>
      </c>
      <c r="W186">
        <f>H186/[1]Sheet1!$H$97</f>
        <v>0</v>
      </c>
      <c r="Y186" t="e">
        <f t="shared" si="13"/>
        <v>#VALUE!</v>
      </c>
      <c r="AB186">
        <f t="shared" si="16"/>
        <v>0</v>
      </c>
    </row>
    <row r="187" spans="1:28" x14ac:dyDescent="0.25">
      <c r="A187" s="25" t="s">
        <v>422</v>
      </c>
      <c r="D187">
        <v>0</v>
      </c>
      <c r="E187">
        <v>1</v>
      </c>
      <c r="G187" s="21">
        <v>1170</v>
      </c>
      <c r="H187" s="21">
        <v>1170</v>
      </c>
      <c r="I187" s="21">
        <v>1170</v>
      </c>
      <c r="K187">
        <v>66</v>
      </c>
      <c r="L187" t="s">
        <v>29</v>
      </c>
      <c r="M187" s="19" t="s">
        <v>378</v>
      </c>
      <c r="N187">
        <v>80</v>
      </c>
      <c r="Q187">
        <v>74</v>
      </c>
      <c r="R187">
        <v>63</v>
      </c>
      <c r="T187">
        <f t="shared" si="11"/>
        <v>0.19754343655650375</v>
      </c>
      <c r="U187">
        <f t="shared" si="12"/>
        <v>0.19904571385449255</v>
      </c>
      <c r="W187">
        <f>H187/[1]Sheet1!$H$97</f>
        <v>0.58619629329382494</v>
      </c>
      <c r="Y187" t="e">
        <f t="shared" si="13"/>
        <v>#VALUE!</v>
      </c>
      <c r="AB187">
        <f t="shared" si="16"/>
        <v>13.137017114396508</v>
      </c>
    </row>
    <row r="188" spans="1:28" x14ac:dyDescent="0.25">
      <c r="A188" s="25" t="s">
        <v>423</v>
      </c>
      <c r="E188">
        <v>1</v>
      </c>
      <c r="F188" t="s">
        <v>424</v>
      </c>
      <c r="G188" s="21"/>
      <c r="H188" s="21"/>
      <c r="I188" s="21"/>
      <c r="M188" s="19" t="s">
        <v>378</v>
      </c>
      <c r="N188">
        <v>55</v>
      </c>
      <c r="Q188">
        <v>67</v>
      </c>
      <c r="R188">
        <v>40</v>
      </c>
      <c r="T188">
        <f t="shared" si="11"/>
        <v>0</v>
      </c>
      <c r="U188">
        <f t="shared" si="12"/>
        <v>0</v>
      </c>
      <c r="W188">
        <f>H188/[1]Sheet1!$H$97</f>
        <v>0</v>
      </c>
      <c r="Y188" t="e">
        <f t="shared" si="13"/>
        <v>#VALUE!</v>
      </c>
      <c r="AB188">
        <f t="shared" si="16"/>
        <v>0</v>
      </c>
    </row>
    <row r="189" spans="1:28" x14ac:dyDescent="0.25">
      <c r="A189" s="25" t="s">
        <v>425</v>
      </c>
      <c r="D189">
        <v>0</v>
      </c>
      <c r="E189">
        <v>1</v>
      </c>
      <c r="G189" s="21">
        <v>8427</v>
      </c>
      <c r="H189" s="21">
        <v>8427</v>
      </c>
      <c r="I189" s="21">
        <v>8427</v>
      </c>
      <c r="K189">
        <v>38</v>
      </c>
      <c r="L189" t="s">
        <v>29</v>
      </c>
      <c r="M189" s="19" t="s">
        <v>378</v>
      </c>
      <c r="N189">
        <v>47</v>
      </c>
      <c r="Q189">
        <v>91</v>
      </c>
      <c r="R189">
        <v>81</v>
      </c>
      <c r="T189">
        <f t="shared" si="11"/>
        <v>1.4228192648390232</v>
      </c>
      <c r="U189">
        <f t="shared" si="12"/>
        <v>1.4336395133776143</v>
      </c>
      <c r="W189">
        <f>H189/[1]Sheet1!$H$97</f>
        <v>4.222116379134242</v>
      </c>
      <c r="Y189" t="e">
        <f t="shared" si="13"/>
        <v>#VALUE!</v>
      </c>
      <c r="AB189">
        <f t="shared" si="16"/>
        <v>54.478301508349347</v>
      </c>
    </row>
    <row r="190" spans="1:28" x14ac:dyDescent="0.25">
      <c r="A190" s="25" t="s">
        <v>426</v>
      </c>
      <c r="D190">
        <v>0</v>
      </c>
      <c r="E190">
        <v>1</v>
      </c>
      <c r="G190" s="21">
        <v>1864</v>
      </c>
      <c r="H190" s="21">
        <v>1864</v>
      </c>
      <c r="I190" s="21">
        <v>1864</v>
      </c>
      <c r="K190">
        <v>39</v>
      </c>
      <c r="L190" t="s">
        <v>29</v>
      </c>
      <c r="M190" s="19" t="s">
        <v>378</v>
      </c>
      <c r="N190">
        <v>27</v>
      </c>
      <c r="Q190">
        <v>94</v>
      </c>
      <c r="R190">
        <v>93</v>
      </c>
      <c r="T190">
        <f t="shared" si="11"/>
        <v>0.31471877413788291</v>
      </c>
      <c r="U190">
        <f t="shared" si="12"/>
        <v>0.31711214583314024</v>
      </c>
      <c r="W190">
        <f>H190/[1]Sheet1!$H$97</f>
        <v>0.93390588948691433</v>
      </c>
      <c r="Y190" t="e">
        <f t="shared" si="13"/>
        <v>#VALUE!</v>
      </c>
      <c r="AB190">
        <f t="shared" si="16"/>
        <v>12.367373687492469</v>
      </c>
    </row>
    <row r="191" spans="1:28" x14ac:dyDescent="0.25">
      <c r="A191" s="25" t="s">
        <v>427</v>
      </c>
      <c r="D191">
        <v>0</v>
      </c>
      <c r="E191">
        <v>1</v>
      </c>
      <c r="G191" s="21">
        <v>1615</v>
      </c>
      <c r="H191" s="21">
        <v>1615</v>
      </c>
      <c r="I191" s="21">
        <v>1615</v>
      </c>
      <c r="K191">
        <v>57</v>
      </c>
      <c r="L191" t="s">
        <v>108</v>
      </c>
      <c r="M191" s="19" t="s">
        <v>378</v>
      </c>
      <c r="N191">
        <v>84</v>
      </c>
      <c r="Q191">
        <v>72</v>
      </c>
      <c r="R191">
        <v>57</v>
      </c>
      <c r="T191">
        <f t="shared" si="11"/>
        <v>0.27267747866560132</v>
      </c>
      <c r="U191">
        <f t="shared" si="12"/>
        <v>0.27475113493590209</v>
      </c>
      <c r="W191">
        <f>H191/[1]Sheet1!$H$97</f>
        <v>0.80915129373463868</v>
      </c>
      <c r="Y191" t="e">
        <f t="shared" si="13"/>
        <v>#VALUE!</v>
      </c>
      <c r="AB191">
        <f t="shared" si="16"/>
        <v>15.660814691346419</v>
      </c>
    </row>
    <row r="192" spans="1:28" x14ac:dyDescent="0.25">
      <c r="A192" s="25" t="s">
        <v>428</v>
      </c>
      <c r="D192">
        <v>1</v>
      </c>
      <c r="E192">
        <v>1</v>
      </c>
      <c r="G192" s="21" t="s">
        <v>28</v>
      </c>
      <c r="H192" s="21" t="s">
        <v>28</v>
      </c>
      <c r="I192" s="21" t="s">
        <v>28</v>
      </c>
      <c r="M192" s="19" t="s">
        <v>378</v>
      </c>
      <c r="Q192">
        <v>75</v>
      </c>
      <c r="R192">
        <v>41</v>
      </c>
      <c r="T192" t="s">
        <v>28</v>
      </c>
      <c r="U192" t="s">
        <v>28</v>
      </c>
      <c r="W192" t="e">
        <f>H192/[1]Sheet1!$H$97</f>
        <v>#VALUE!</v>
      </c>
      <c r="Y192" t="e">
        <f t="shared" si="13"/>
        <v>#VALUE!</v>
      </c>
      <c r="AB192" t="s">
        <v>28</v>
      </c>
    </row>
    <row r="193" spans="1:28" x14ac:dyDescent="0.25">
      <c r="A193" s="25" t="s">
        <v>429</v>
      </c>
      <c r="D193">
        <v>0</v>
      </c>
      <c r="E193">
        <v>1</v>
      </c>
      <c r="G193" s="21">
        <v>2272</v>
      </c>
      <c r="H193" s="21">
        <v>2272</v>
      </c>
      <c r="I193" s="21">
        <v>2272</v>
      </c>
      <c r="K193">
        <v>42</v>
      </c>
      <c r="L193" t="s">
        <v>108</v>
      </c>
      <c r="M193" s="19" t="s">
        <v>378</v>
      </c>
      <c r="N193">
        <v>50</v>
      </c>
      <c r="Q193">
        <v>88</v>
      </c>
      <c r="R193">
        <v>79</v>
      </c>
      <c r="T193">
        <f t="shared" si="11"/>
        <v>0.38360571611656114</v>
      </c>
      <c r="U193">
        <f t="shared" si="12"/>
        <v>0.38652295886957866</v>
      </c>
      <c r="W193">
        <f>H193/[1]Sheet1!$H$97</f>
        <v>1.138323058430402</v>
      </c>
      <c r="Y193" t="e">
        <f t="shared" si="13"/>
        <v>#VALUE!</v>
      </c>
      <c r="AB193">
        <f t="shared" ref="AB193:AB199" si="17">K193*U193</f>
        <v>16.233964272522304</v>
      </c>
    </row>
    <row r="194" spans="1:28" x14ac:dyDescent="0.25">
      <c r="A194" s="25" t="s">
        <v>430</v>
      </c>
      <c r="C194">
        <v>40</v>
      </c>
      <c r="D194">
        <v>0</v>
      </c>
      <c r="E194">
        <v>1</v>
      </c>
      <c r="F194" t="s">
        <v>431</v>
      </c>
      <c r="G194" s="21">
        <v>7631</v>
      </c>
      <c r="H194" s="21">
        <v>7631</v>
      </c>
      <c r="I194" s="21">
        <v>7631</v>
      </c>
      <c r="K194">
        <v>22</v>
      </c>
      <c r="L194" t="s">
        <v>29</v>
      </c>
      <c r="M194" s="19" t="s">
        <v>378</v>
      </c>
      <c r="N194">
        <v>59</v>
      </c>
      <c r="Q194">
        <v>78</v>
      </c>
      <c r="R194">
        <v>62</v>
      </c>
      <c r="T194">
        <f t="shared" si="11"/>
        <v>1.2884221917629743</v>
      </c>
      <c r="U194">
        <f t="shared" si="12"/>
        <v>1.2982203781398569</v>
      </c>
      <c r="W194">
        <f>H194/[1]Sheet1!$H$97</f>
        <v>3.8233024907052804</v>
      </c>
      <c r="Y194" t="e">
        <f t="shared" si="13"/>
        <v>#VALUE!</v>
      </c>
      <c r="AB194">
        <f t="shared" si="17"/>
        <v>28.560848319076854</v>
      </c>
    </row>
    <row r="195" spans="1:28" x14ac:dyDescent="0.25">
      <c r="A195" s="25" t="s">
        <v>432</v>
      </c>
      <c r="D195">
        <v>1</v>
      </c>
      <c r="E195">
        <v>1</v>
      </c>
      <c r="G195" s="21">
        <v>916</v>
      </c>
      <c r="H195" s="21">
        <v>916</v>
      </c>
      <c r="I195" s="21">
        <v>916</v>
      </c>
      <c r="K195">
        <v>61</v>
      </c>
      <c r="L195" t="s">
        <v>29</v>
      </c>
      <c r="M195" s="19" t="s">
        <v>378</v>
      </c>
      <c r="N195">
        <v>91</v>
      </c>
      <c r="Q195">
        <v>88</v>
      </c>
      <c r="R195">
        <v>74</v>
      </c>
      <c r="T195">
        <f t="shared" ref="T195:T258" si="18">H195/H$407</f>
        <v>0.15465793836389524</v>
      </c>
      <c r="U195">
        <f t="shared" ref="U195:U258" si="19">I195/I$407</f>
        <v>0.1558340802484745</v>
      </c>
      <c r="W195">
        <f>H195/[1]Sheet1!$H$97</f>
        <v>0.45893658517704589</v>
      </c>
      <c r="Y195" t="e">
        <f t="shared" ref="Y195:Y258" si="20">Y194+T195</f>
        <v>#VALUE!</v>
      </c>
      <c r="AB195">
        <f t="shared" si="17"/>
        <v>9.5058788951569451</v>
      </c>
    </row>
    <row r="196" spans="1:28" x14ac:dyDescent="0.25">
      <c r="A196" s="25" t="s">
        <v>433</v>
      </c>
      <c r="D196">
        <v>1</v>
      </c>
      <c r="E196">
        <v>1</v>
      </c>
      <c r="G196" s="21">
        <v>3301</v>
      </c>
      <c r="H196" s="21">
        <v>3301</v>
      </c>
      <c r="I196" s="21">
        <v>3301</v>
      </c>
      <c r="K196">
        <v>33</v>
      </c>
      <c r="L196" t="s">
        <v>29</v>
      </c>
      <c r="M196" s="19" t="s">
        <v>378</v>
      </c>
      <c r="N196">
        <v>92</v>
      </c>
      <c r="Q196">
        <v>83</v>
      </c>
      <c r="R196">
        <v>63</v>
      </c>
      <c r="T196">
        <f t="shared" si="18"/>
        <v>0.55734263595984523</v>
      </c>
      <c r="U196">
        <f t="shared" si="19"/>
        <v>0.56158111233647856</v>
      </c>
      <c r="W196">
        <f>H196/[1]Sheet1!$H$97</f>
        <v>1.6538751830452274</v>
      </c>
      <c r="Y196" t="e">
        <f t="shared" si="20"/>
        <v>#VALUE!</v>
      </c>
      <c r="AB196">
        <f t="shared" si="17"/>
        <v>18.532176707103794</v>
      </c>
    </row>
    <row r="197" spans="1:28" x14ac:dyDescent="0.25">
      <c r="A197" s="25" t="s">
        <v>434</v>
      </c>
      <c r="D197">
        <v>0</v>
      </c>
      <c r="E197">
        <v>1</v>
      </c>
      <c r="G197" s="21">
        <v>6234</v>
      </c>
      <c r="H197" s="21">
        <v>6234</v>
      </c>
      <c r="I197" s="21">
        <v>6234</v>
      </c>
      <c r="K197">
        <v>47</v>
      </c>
      <c r="L197" t="s">
        <v>29</v>
      </c>
      <c r="M197" s="19" t="s">
        <v>378</v>
      </c>
      <c r="N197">
        <v>67</v>
      </c>
      <c r="Q197">
        <v>88</v>
      </c>
      <c r="R197">
        <v>66</v>
      </c>
      <c r="T197">
        <f t="shared" si="18"/>
        <v>1.0525519517036277</v>
      </c>
      <c r="U197">
        <f t="shared" si="19"/>
        <v>1.0605563933067577</v>
      </c>
      <c r="W197">
        <f>H197/[1]Sheet1!$H$97</f>
        <v>3.1233740960629954</v>
      </c>
      <c r="Y197" t="e">
        <f t="shared" si="20"/>
        <v>#VALUE!</v>
      </c>
      <c r="AB197">
        <f t="shared" si="17"/>
        <v>49.84615048541761</v>
      </c>
    </row>
    <row r="198" spans="1:28" x14ac:dyDescent="0.25">
      <c r="A198" s="25" t="s">
        <v>435</v>
      </c>
      <c r="E198">
        <v>1</v>
      </c>
      <c r="G198" s="21"/>
      <c r="H198" s="21"/>
      <c r="I198" s="21"/>
      <c r="M198" s="19" t="s">
        <v>378</v>
      </c>
      <c r="Q198">
        <v>94</v>
      </c>
      <c r="R198">
        <v>88</v>
      </c>
      <c r="T198">
        <f t="shared" si="18"/>
        <v>0</v>
      </c>
      <c r="U198">
        <f t="shared" si="19"/>
        <v>0</v>
      </c>
      <c r="W198">
        <f>H198/[1]Sheet1!$H$97</f>
        <v>0</v>
      </c>
      <c r="Y198" t="e">
        <f t="shared" si="20"/>
        <v>#VALUE!</v>
      </c>
      <c r="AB198">
        <f t="shared" si="17"/>
        <v>0</v>
      </c>
    </row>
    <row r="199" spans="1:28" x14ac:dyDescent="0.25">
      <c r="A199" s="25" t="s">
        <v>436</v>
      </c>
      <c r="D199">
        <v>0</v>
      </c>
      <c r="E199">
        <v>1</v>
      </c>
      <c r="G199" s="21">
        <v>1873</v>
      </c>
      <c r="H199" s="21">
        <v>1873</v>
      </c>
      <c r="I199" s="21">
        <v>1873</v>
      </c>
      <c r="K199">
        <v>41</v>
      </c>
      <c r="L199" t="s">
        <v>29</v>
      </c>
      <c r="M199" s="19" t="s">
        <v>378</v>
      </c>
      <c r="N199">
        <v>88</v>
      </c>
      <c r="Q199">
        <v>72</v>
      </c>
      <c r="R199">
        <v>48</v>
      </c>
      <c r="T199">
        <f t="shared" si="18"/>
        <v>0.31623833903447141</v>
      </c>
      <c r="U199">
        <f t="shared" si="19"/>
        <v>0.31864326670894405</v>
      </c>
      <c r="W199">
        <f>H199/[1]Sheet1!$H$97</f>
        <v>0.93841509174302062</v>
      </c>
      <c r="Y199" t="e">
        <f t="shared" si="20"/>
        <v>#VALUE!</v>
      </c>
      <c r="AB199">
        <f t="shared" si="17"/>
        <v>13.064373935066707</v>
      </c>
    </row>
    <row r="200" spans="1:28" x14ac:dyDescent="0.25">
      <c r="A200" s="25" t="s">
        <v>437</v>
      </c>
      <c r="D200">
        <v>1</v>
      </c>
      <c r="E200">
        <v>1</v>
      </c>
      <c r="G200" s="21" t="s">
        <v>28</v>
      </c>
      <c r="H200" s="21" t="s">
        <v>28</v>
      </c>
      <c r="I200" s="21" t="s">
        <v>28</v>
      </c>
      <c r="M200" s="19" t="s">
        <v>378</v>
      </c>
      <c r="N200">
        <v>71</v>
      </c>
      <c r="Q200" t="s">
        <v>299</v>
      </c>
      <c r="T200" t="s">
        <v>28</v>
      </c>
      <c r="U200" t="s">
        <v>28</v>
      </c>
      <c r="W200" t="e">
        <f>H200/[1]Sheet1!$H$97</f>
        <v>#VALUE!</v>
      </c>
      <c r="Y200" t="e">
        <f t="shared" si="20"/>
        <v>#VALUE!</v>
      </c>
      <c r="AB200" t="s">
        <v>28</v>
      </c>
    </row>
    <row r="201" spans="1:28" x14ac:dyDescent="0.25">
      <c r="A201" s="25" t="s">
        <v>438</v>
      </c>
      <c r="D201">
        <v>1</v>
      </c>
      <c r="E201">
        <v>1</v>
      </c>
      <c r="G201" s="21">
        <v>2871</v>
      </c>
      <c r="H201" s="21">
        <v>2871</v>
      </c>
      <c r="I201" s="21">
        <v>2871</v>
      </c>
      <c r="K201">
        <v>43</v>
      </c>
      <c r="L201" t="s">
        <v>29</v>
      </c>
      <c r="M201" s="19" t="s">
        <v>378</v>
      </c>
      <c r="N201">
        <v>62</v>
      </c>
      <c r="Q201">
        <v>88</v>
      </c>
      <c r="R201">
        <v>74</v>
      </c>
      <c r="T201">
        <f t="shared" si="18"/>
        <v>0.48474120201172843</v>
      </c>
      <c r="U201">
        <f t="shared" si="19"/>
        <v>0.48842755938140864</v>
      </c>
      <c r="W201">
        <f>H201/[1]Sheet1!$H$97</f>
        <v>1.4384355196979244</v>
      </c>
      <c r="Y201" t="e">
        <f t="shared" si="20"/>
        <v>#VALUE!</v>
      </c>
      <c r="AB201">
        <f t="shared" ref="AB201:AB246" si="21">K201*U201</f>
        <v>21.002385053400573</v>
      </c>
    </row>
    <row r="202" spans="1:28" x14ac:dyDescent="0.25">
      <c r="A202" s="25" t="s">
        <v>439</v>
      </c>
      <c r="E202">
        <v>1</v>
      </c>
      <c r="G202" s="21"/>
      <c r="H202" s="21"/>
      <c r="I202" s="21"/>
      <c r="M202" s="19" t="s">
        <v>378</v>
      </c>
      <c r="T202">
        <f t="shared" si="18"/>
        <v>0</v>
      </c>
      <c r="U202">
        <f t="shared" si="19"/>
        <v>0</v>
      </c>
      <c r="W202">
        <f>H202/[1]Sheet1!$H$97</f>
        <v>0</v>
      </c>
      <c r="Y202" t="e">
        <f t="shared" si="20"/>
        <v>#VALUE!</v>
      </c>
      <c r="AB202">
        <f t="shared" si="21"/>
        <v>0</v>
      </c>
    </row>
    <row r="203" spans="1:28" x14ac:dyDescent="0.25">
      <c r="A203" s="25" t="s">
        <v>440</v>
      </c>
      <c r="E203">
        <v>1</v>
      </c>
      <c r="G203" s="21"/>
      <c r="H203" s="21"/>
      <c r="I203" s="21"/>
      <c r="M203" s="19" t="s">
        <v>378</v>
      </c>
      <c r="T203">
        <f t="shared" si="18"/>
        <v>0</v>
      </c>
      <c r="U203">
        <f t="shared" si="19"/>
        <v>0</v>
      </c>
      <c r="W203">
        <f>H203/[1]Sheet1!$H$97</f>
        <v>0</v>
      </c>
      <c r="Y203" t="e">
        <f t="shared" si="20"/>
        <v>#VALUE!</v>
      </c>
      <c r="AB203">
        <f t="shared" si="21"/>
        <v>0</v>
      </c>
    </row>
    <row r="204" spans="1:28" x14ac:dyDescent="0.25">
      <c r="A204" s="25" t="s">
        <v>441</v>
      </c>
      <c r="D204">
        <v>1</v>
      </c>
      <c r="E204">
        <v>1</v>
      </c>
      <c r="G204" s="21">
        <v>3195</v>
      </c>
      <c r="H204" s="21">
        <v>3195</v>
      </c>
      <c r="I204" s="21">
        <v>3195</v>
      </c>
      <c r="K204">
        <v>42</v>
      </c>
      <c r="L204" t="s">
        <v>29</v>
      </c>
      <c r="M204" s="19" t="s">
        <v>378</v>
      </c>
      <c r="N204">
        <v>66</v>
      </c>
      <c r="Q204">
        <v>88</v>
      </c>
      <c r="R204">
        <v>74</v>
      </c>
      <c r="T204">
        <f t="shared" si="18"/>
        <v>0.53944553828891406</v>
      </c>
      <c r="U204">
        <f t="shared" si="19"/>
        <v>0.54354791091034504</v>
      </c>
      <c r="W204">
        <f>H204/[1]Sheet1!$H$97</f>
        <v>1.6007668009177527</v>
      </c>
      <c r="Y204" t="e">
        <f t="shared" si="20"/>
        <v>#VALUE!</v>
      </c>
      <c r="AB204">
        <f t="shared" si="21"/>
        <v>22.829012258234492</v>
      </c>
    </row>
    <row r="205" spans="1:28" x14ac:dyDescent="0.25">
      <c r="A205" s="25" t="s">
        <v>442</v>
      </c>
      <c r="E205">
        <v>1</v>
      </c>
      <c r="G205" s="21"/>
      <c r="H205" s="21"/>
      <c r="I205" s="21"/>
      <c r="M205" s="19" t="s">
        <v>378</v>
      </c>
      <c r="T205">
        <f t="shared" si="18"/>
        <v>0</v>
      </c>
      <c r="U205">
        <f t="shared" si="19"/>
        <v>0</v>
      </c>
      <c r="W205">
        <f>H205/[1]Sheet1!$H$97</f>
        <v>0</v>
      </c>
      <c r="Y205" t="e">
        <f t="shared" si="20"/>
        <v>#VALUE!</v>
      </c>
      <c r="AB205">
        <f t="shared" si="21"/>
        <v>0</v>
      </c>
    </row>
    <row r="206" spans="1:28" x14ac:dyDescent="0.25">
      <c r="A206" s="25" t="s">
        <v>443</v>
      </c>
      <c r="D206">
        <v>0</v>
      </c>
      <c r="E206">
        <v>1</v>
      </c>
      <c r="G206" s="21">
        <v>1700</v>
      </c>
      <c r="H206" s="21">
        <v>1700</v>
      </c>
      <c r="I206" s="21">
        <v>1700</v>
      </c>
      <c r="K206">
        <v>35</v>
      </c>
      <c r="L206" t="s">
        <v>29</v>
      </c>
      <c r="M206" s="19" t="s">
        <v>378</v>
      </c>
      <c r="N206">
        <v>77</v>
      </c>
      <c r="Q206">
        <v>75</v>
      </c>
      <c r="R206">
        <v>58</v>
      </c>
      <c r="T206">
        <f t="shared" si="18"/>
        <v>0.28702892491115928</v>
      </c>
      <c r="U206">
        <f t="shared" si="19"/>
        <v>0.28921172098516013</v>
      </c>
      <c r="W206">
        <f>H206/[1]Sheet1!$H$97</f>
        <v>0.8517382039311987</v>
      </c>
      <c r="Y206" t="e">
        <f t="shared" si="20"/>
        <v>#VALUE!</v>
      </c>
      <c r="AB206">
        <f t="shared" si="21"/>
        <v>10.122410234480604</v>
      </c>
    </row>
    <row r="207" spans="1:28" x14ac:dyDescent="0.25">
      <c r="A207" s="25" t="s">
        <v>444</v>
      </c>
      <c r="D207">
        <v>0</v>
      </c>
      <c r="E207">
        <v>1</v>
      </c>
      <c r="G207" s="21">
        <v>4536</v>
      </c>
      <c r="H207" s="21">
        <v>4536</v>
      </c>
      <c r="I207" s="21">
        <v>4536</v>
      </c>
      <c r="K207">
        <v>37</v>
      </c>
      <c r="L207" t="s">
        <v>29</v>
      </c>
      <c r="M207" s="19" t="s">
        <v>378</v>
      </c>
      <c r="N207">
        <v>37</v>
      </c>
      <c r="Q207">
        <v>90</v>
      </c>
      <c r="R207">
        <v>80</v>
      </c>
      <c r="T207">
        <f t="shared" si="18"/>
        <v>0.76586070788059912</v>
      </c>
      <c r="U207">
        <f t="shared" si="19"/>
        <v>0.77168492140510958</v>
      </c>
      <c r="W207">
        <f>H207/[1]Sheet1!$H$97</f>
        <v>2.2726379370775982</v>
      </c>
      <c r="Y207" t="e">
        <f t="shared" si="20"/>
        <v>#VALUE!</v>
      </c>
      <c r="AB207">
        <f t="shared" si="21"/>
        <v>28.552342091989054</v>
      </c>
    </row>
    <row r="208" spans="1:28" x14ac:dyDescent="0.25">
      <c r="A208" s="25" t="s">
        <v>445</v>
      </c>
      <c r="D208">
        <v>0</v>
      </c>
      <c r="E208">
        <v>1</v>
      </c>
      <c r="G208" s="21">
        <v>1640</v>
      </c>
      <c r="H208" s="21">
        <v>1640</v>
      </c>
      <c r="I208" s="21">
        <v>1640</v>
      </c>
      <c r="K208">
        <v>19</v>
      </c>
      <c r="L208" t="s">
        <v>108</v>
      </c>
      <c r="M208" s="19" t="s">
        <v>378</v>
      </c>
      <c r="N208">
        <v>75</v>
      </c>
      <c r="Q208">
        <v>66</v>
      </c>
      <c r="R208">
        <v>44</v>
      </c>
      <c r="T208">
        <f t="shared" si="18"/>
        <v>0.27689849226723601</v>
      </c>
      <c r="U208">
        <f t="shared" si="19"/>
        <v>0.27900424847980154</v>
      </c>
      <c r="W208">
        <f>H208/[1]Sheet1!$H$97</f>
        <v>0.8216768555571563</v>
      </c>
      <c r="Y208" t="e">
        <f t="shared" si="20"/>
        <v>#VALUE!</v>
      </c>
      <c r="AB208">
        <f t="shared" si="21"/>
        <v>5.3010807211162296</v>
      </c>
    </row>
    <row r="209" spans="1:28" x14ac:dyDescent="0.25">
      <c r="A209" s="25" t="s">
        <v>446</v>
      </c>
      <c r="D209">
        <v>0</v>
      </c>
      <c r="E209">
        <v>1</v>
      </c>
      <c r="G209" s="21">
        <v>2759</v>
      </c>
      <c r="H209" s="21">
        <v>2759</v>
      </c>
      <c r="I209" s="21">
        <v>2759</v>
      </c>
      <c r="K209">
        <v>38</v>
      </c>
      <c r="L209" t="s">
        <v>108</v>
      </c>
      <c r="M209" s="19" t="s">
        <v>378</v>
      </c>
      <c r="N209">
        <v>54</v>
      </c>
      <c r="Q209">
        <v>59</v>
      </c>
      <c r="R209">
        <v>49</v>
      </c>
      <c r="T209">
        <f t="shared" si="18"/>
        <v>0.46583106107640498</v>
      </c>
      <c r="U209">
        <f t="shared" si="19"/>
        <v>0.46937361070473926</v>
      </c>
      <c r="W209">
        <f>H209/[1]Sheet1!$H$97</f>
        <v>1.3823210027330453</v>
      </c>
      <c r="Y209" t="e">
        <f t="shared" si="20"/>
        <v>#VALUE!</v>
      </c>
      <c r="AB209">
        <f t="shared" si="21"/>
        <v>17.836197206780092</v>
      </c>
    </row>
    <row r="210" spans="1:28" x14ac:dyDescent="0.25">
      <c r="A210" s="25" t="s">
        <v>447</v>
      </c>
      <c r="D210">
        <v>0</v>
      </c>
      <c r="E210">
        <v>1</v>
      </c>
      <c r="F210" t="s">
        <v>299</v>
      </c>
      <c r="G210" s="21"/>
      <c r="H210" s="21"/>
      <c r="I210" s="21"/>
      <c r="M210" s="19" t="s">
        <v>378</v>
      </c>
      <c r="N210">
        <v>63</v>
      </c>
      <c r="Q210">
        <v>70</v>
      </c>
      <c r="R210">
        <v>33</v>
      </c>
      <c r="T210">
        <f t="shared" si="18"/>
        <v>0</v>
      </c>
      <c r="U210">
        <f t="shared" si="19"/>
        <v>0</v>
      </c>
      <c r="W210">
        <f>H210/[1]Sheet1!$H$97</f>
        <v>0</v>
      </c>
      <c r="Y210" t="e">
        <f t="shared" si="20"/>
        <v>#VALUE!</v>
      </c>
      <c r="AB210">
        <f t="shared" si="21"/>
        <v>0</v>
      </c>
    </row>
    <row r="211" spans="1:28" x14ac:dyDescent="0.25">
      <c r="A211" s="25" t="s">
        <v>448</v>
      </c>
      <c r="D211">
        <v>0</v>
      </c>
      <c r="E211">
        <v>1</v>
      </c>
      <c r="G211" s="21">
        <v>1200</v>
      </c>
      <c r="H211" s="21">
        <v>1200</v>
      </c>
      <c r="I211" s="21">
        <v>1200</v>
      </c>
      <c r="K211">
        <v>7</v>
      </c>
      <c r="L211" t="s">
        <v>108</v>
      </c>
      <c r="M211" s="19" t="s">
        <v>378</v>
      </c>
      <c r="N211">
        <v>52</v>
      </c>
      <c r="Q211">
        <v>52</v>
      </c>
      <c r="R211">
        <v>24</v>
      </c>
      <c r="T211">
        <f t="shared" si="18"/>
        <v>0.20260865287846538</v>
      </c>
      <c r="U211">
        <f t="shared" si="19"/>
        <v>0.20414945010717184</v>
      </c>
      <c r="W211">
        <f>H211/[1]Sheet1!$H$97</f>
        <v>0.60122696748084614</v>
      </c>
      <c r="Y211" t="e">
        <f t="shared" si="20"/>
        <v>#VALUE!</v>
      </c>
      <c r="AB211">
        <f t="shared" si="21"/>
        <v>1.4290461507502028</v>
      </c>
    </row>
    <row r="212" spans="1:28" x14ac:dyDescent="0.25">
      <c r="A212" s="25" t="s">
        <v>449</v>
      </c>
      <c r="E212">
        <v>1</v>
      </c>
      <c r="G212" s="21"/>
      <c r="H212" s="21"/>
      <c r="I212" s="21"/>
      <c r="M212" s="19" t="s">
        <v>378</v>
      </c>
      <c r="N212">
        <v>73</v>
      </c>
      <c r="Q212">
        <v>89</v>
      </c>
      <c r="R212">
        <v>66</v>
      </c>
      <c r="T212">
        <f t="shared" si="18"/>
        <v>0</v>
      </c>
      <c r="U212">
        <f t="shared" si="19"/>
        <v>0</v>
      </c>
      <c r="W212">
        <f>H212/[1]Sheet1!$H$97</f>
        <v>0</v>
      </c>
      <c r="Y212" t="e">
        <f t="shared" si="20"/>
        <v>#VALUE!</v>
      </c>
      <c r="AB212">
        <f t="shared" si="21"/>
        <v>0</v>
      </c>
    </row>
    <row r="213" spans="1:28" x14ac:dyDescent="0.25">
      <c r="A213" s="25" t="s">
        <v>450</v>
      </c>
      <c r="E213">
        <v>1</v>
      </c>
      <c r="F213" t="s">
        <v>451</v>
      </c>
      <c r="G213" s="21"/>
      <c r="H213" s="21"/>
      <c r="I213" s="21"/>
      <c r="M213" s="19" t="s">
        <v>378</v>
      </c>
      <c r="N213">
        <v>86</v>
      </c>
      <c r="Q213">
        <v>74</v>
      </c>
      <c r="R213">
        <v>59</v>
      </c>
      <c r="T213">
        <f t="shared" si="18"/>
        <v>0</v>
      </c>
      <c r="U213">
        <f t="shared" si="19"/>
        <v>0</v>
      </c>
      <c r="W213">
        <f>H213/[1]Sheet1!$H$97</f>
        <v>0</v>
      </c>
      <c r="Y213" t="e">
        <f t="shared" si="20"/>
        <v>#VALUE!</v>
      </c>
      <c r="AB213">
        <f t="shared" si="21"/>
        <v>0</v>
      </c>
    </row>
    <row r="214" spans="1:28" x14ac:dyDescent="0.25">
      <c r="A214" s="25" t="s">
        <v>452</v>
      </c>
      <c r="D214">
        <v>0</v>
      </c>
      <c r="E214">
        <v>1</v>
      </c>
      <c r="G214" s="21">
        <v>2034</v>
      </c>
      <c r="H214" s="21">
        <v>2034</v>
      </c>
      <c r="I214" s="21">
        <v>2034</v>
      </c>
      <c r="K214">
        <v>36</v>
      </c>
      <c r="L214" t="s">
        <v>29</v>
      </c>
      <c r="M214" s="19" t="s">
        <v>378</v>
      </c>
      <c r="N214">
        <v>68</v>
      </c>
      <c r="Q214">
        <v>79</v>
      </c>
      <c r="R214">
        <v>68</v>
      </c>
      <c r="T214">
        <f t="shared" si="18"/>
        <v>0.34342166662899881</v>
      </c>
      <c r="U214">
        <f t="shared" si="19"/>
        <v>0.34603331793165626</v>
      </c>
      <c r="W214">
        <f>H214/[1]Sheet1!$H$97</f>
        <v>1.0190797098800342</v>
      </c>
      <c r="Y214" t="e">
        <f t="shared" si="20"/>
        <v>#VALUE!</v>
      </c>
      <c r="AB214">
        <f t="shared" si="21"/>
        <v>12.457199445539626</v>
      </c>
    </row>
    <row r="215" spans="1:28" x14ac:dyDescent="0.25">
      <c r="A215" s="25" t="s">
        <v>453</v>
      </c>
      <c r="E215">
        <v>1</v>
      </c>
      <c r="F215" t="s">
        <v>454</v>
      </c>
      <c r="G215" s="21"/>
      <c r="H215" s="21"/>
      <c r="I215" s="21"/>
      <c r="M215" s="19" t="s">
        <v>378</v>
      </c>
      <c r="N215">
        <v>67</v>
      </c>
      <c r="Q215">
        <v>81</v>
      </c>
      <c r="R215">
        <v>66</v>
      </c>
      <c r="T215">
        <f t="shared" si="18"/>
        <v>0</v>
      </c>
      <c r="U215">
        <f t="shared" si="19"/>
        <v>0</v>
      </c>
      <c r="W215">
        <f>H215/[1]Sheet1!$H$97</f>
        <v>0</v>
      </c>
      <c r="Y215" t="e">
        <f t="shared" si="20"/>
        <v>#VALUE!</v>
      </c>
      <c r="AB215">
        <f t="shared" si="21"/>
        <v>0</v>
      </c>
    </row>
    <row r="216" spans="1:28" x14ac:dyDescent="0.25">
      <c r="A216" s="25" t="s">
        <v>455</v>
      </c>
      <c r="D216">
        <v>0</v>
      </c>
      <c r="E216">
        <v>1</v>
      </c>
      <c r="G216" s="21">
        <v>4395</v>
      </c>
      <c r="H216" s="21">
        <v>4395</v>
      </c>
      <c r="I216" s="21">
        <v>4395</v>
      </c>
      <c r="K216">
        <v>22</v>
      </c>
      <c r="L216" t="s">
        <v>108</v>
      </c>
      <c r="M216" s="19" t="s">
        <v>378</v>
      </c>
      <c r="N216">
        <v>74</v>
      </c>
      <c r="Q216">
        <v>72</v>
      </c>
      <c r="R216">
        <v>47</v>
      </c>
      <c r="T216">
        <f t="shared" si="18"/>
        <v>0.74205419116737947</v>
      </c>
      <c r="U216">
        <f t="shared" si="19"/>
        <v>0.74769736101751683</v>
      </c>
      <c r="W216">
        <f>H216/[1]Sheet1!$H$97</f>
        <v>2.2019937683985988</v>
      </c>
      <c r="Y216" t="e">
        <f t="shared" si="20"/>
        <v>#VALUE!</v>
      </c>
      <c r="AB216">
        <f t="shared" si="21"/>
        <v>16.44934194238537</v>
      </c>
    </row>
    <row r="217" spans="1:28" x14ac:dyDescent="0.25">
      <c r="A217" s="25" t="s">
        <v>456</v>
      </c>
      <c r="E217">
        <v>1</v>
      </c>
      <c r="F217" t="s">
        <v>457</v>
      </c>
      <c r="G217" s="21"/>
      <c r="H217" s="21"/>
      <c r="I217" s="21"/>
      <c r="M217" s="19" t="s">
        <v>378</v>
      </c>
      <c r="N217">
        <v>32</v>
      </c>
      <c r="O217" t="s">
        <v>458</v>
      </c>
      <c r="Q217">
        <v>92</v>
      </c>
      <c r="R217">
        <v>83</v>
      </c>
      <c r="T217">
        <f t="shared" si="18"/>
        <v>0</v>
      </c>
      <c r="U217">
        <f t="shared" si="19"/>
        <v>0</v>
      </c>
      <c r="W217">
        <f>H217/[1]Sheet1!$H$97</f>
        <v>0</v>
      </c>
      <c r="Y217" t="e">
        <f t="shared" si="20"/>
        <v>#VALUE!</v>
      </c>
      <c r="AB217">
        <f t="shared" si="21"/>
        <v>0</v>
      </c>
    </row>
    <row r="218" spans="1:28" x14ac:dyDescent="0.25">
      <c r="A218" s="22" t="s">
        <v>459</v>
      </c>
      <c r="E218">
        <v>1</v>
      </c>
      <c r="F218" t="s">
        <v>460</v>
      </c>
      <c r="G218" s="21"/>
      <c r="H218" s="21"/>
      <c r="I218" s="21"/>
      <c r="M218" s="19" t="s">
        <v>378</v>
      </c>
      <c r="Q218">
        <v>88</v>
      </c>
      <c r="R218">
        <v>57</v>
      </c>
      <c r="T218">
        <f t="shared" si="18"/>
        <v>0</v>
      </c>
      <c r="U218">
        <f t="shared" si="19"/>
        <v>0</v>
      </c>
      <c r="W218">
        <f>H218/[1]Sheet1!$H$97</f>
        <v>0</v>
      </c>
      <c r="Y218" t="e">
        <f t="shared" si="20"/>
        <v>#VALUE!</v>
      </c>
      <c r="AB218">
        <f t="shared" si="21"/>
        <v>0</v>
      </c>
    </row>
    <row r="219" spans="1:28" x14ac:dyDescent="0.25">
      <c r="A219" s="25" t="s">
        <v>461</v>
      </c>
      <c r="D219">
        <v>1</v>
      </c>
      <c r="E219">
        <v>1</v>
      </c>
      <c r="G219" s="21">
        <v>3300</v>
      </c>
      <c r="H219" s="21">
        <v>3300</v>
      </c>
      <c r="I219" s="21">
        <v>3300</v>
      </c>
      <c r="K219">
        <v>36</v>
      </c>
      <c r="L219" t="s">
        <v>108</v>
      </c>
      <c r="M219" s="19" t="s">
        <v>378</v>
      </c>
      <c r="N219">
        <v>66</v>
      </c>
      <c r="Q219">
        <v>81</v>
      </c>
      <c r="R219">
        <v>65</v>
      </c>
      <c r="T219">
        <f t="shared" si="18"/>
        <v>0.55717379541577983</v>
      </c>
      <c r="U219">
        <f t="shared" si="19"/>
        <v>0.56141098779472254</v>
      </c>
      <c r="W219">
        <f>H219/[1]Sheet1!$H$97</f>
        <v>1.6533741605723269</v>
      </c>
      <c r="Y219" t="e">
        <f t="shared" si="20"/>
        <v>#VALUE!</v>
      </c>
      <c r="AB219">
        <f t="shared" si="21"/>
        <v>20.210795560610013</v>
      </c>
    </row>
    <row r="220" spans="1:28" x14ac:dyDescent="0.25">
      <c r="A220" s="25" t="s">
        <v>462</v>
      </c>
      <c r="D220">
        <v>1</v>
      </c>
      <c r="E220">
        <v>1</v>
      </c>
      <c r="F220" t="s">
        <v>463</v>
      </c>
      <c r="G220" s="21"/>
      <c r="H220" s="21"/>
      <c r="I220" s="21"/>
      <c r="M220" s="19" t="s">
        <v>378</v>
      </c>
      <c r="N220">
        <v>97</v>
      </c>
      <c r="Q220">
        <v>71</v>
      </c>
      <c r="R220">
        <v>43</v>
      </c>
      <c r="T220">
        <f t="shared" si="18"/>
        <v>0</v>
      </c>
      <c r="U220">
        <f t="shared" si="19"/>
        <v>0</v>
      </c>
      <c r="W220">
        <f>H220/[1]Sheet1!$H$97</f>
        <v>0</v>
      </c>
      <c r="Y220" t="e">
        <f t="shared" si="20"/>
        <v>#VALUE!</v>
      </c>
      <c r="AB220">
        <f t="shared" si="21"/>
        <v>0</v>
      </c>
    </row>
    <row r="221" spans="1:28" x14ac:dyDescent="0.25">
      <c r="A221" s="25" t="s">
        <v>464</v>
      </c>
      <c r="D221">
        <v>0</v>
      </c>
      <c r="E221">
        <v>1</v>
      </c>
      <c r="G221" s="21">
        <v>8928</v>
      </c>
      <c r="H221" s="21">
        <v>8928</v>
      </c>
      <c r="I221" s="21">
        <v>8928</v>
      </c>
      <c r="K221">
        <v>14</v>
      </c>
      <c r="L221" t="s">
        <v>29</v>
      </c>
      <c r="M221" s="19" t="s">
        <v>378</v>
      </c>
      <c r="N221">
        <v>81</v>
      </c>
      <c r="Q221">
        <v>76</v>
      </c>
      <c r="R221">
        <v>51</v>
      </c>
      <c r="T221">
        <f t="shared" si="18"/>
        <v>1.5074083774157825</v>
      </c>
      <c r="U221">
        <f t="shared" si="19"/>
        <v>1.5188719087973586</v>
      </c>
      <c r="W221">
        <f>H221/[1]Sheet1!$H$97</f>
        <v>4.4731286380574948</v>
      </c>
      <c r="Y221" t="e">
        <f t="shared" si="20"/>
        <v>#VALUE!</v>
      </c>
      <c r="AB221">
        <f t="shared" si="21"/>
        <v>21.264206723163021</v>
      </c>
    </row>
    <row r="222" spans="1:28" x14ac:dyDescent="0.25">
      <c r="A222" s="25" t="s">
        <v>465</v>
      </c>
      <c r="D222">
        <v>0</v>
      </c>
      <c r="E222">
        <v>1</v>
      </c>
      <c r="F222" t="s">
        <v>299</v>
      </c>
      <c r="G222" s="21"/>
      <c r="H222" s="21"/>
      <c r="I222" s="21"/>
      <c r="M222" s="19" t="s">
        <v>378</v>
      </c>
      <c r="N222">
        <v>75</v>
      </c>
      <c r="Q222">
        <v>69</v>
      </c>
      <c r="R222">
        <v>41</v>
      </c>
      <c r="T222">
        <f t="shared" si="18"/>
        <v>0</v>
      </c>
      <c r="U222">
        <f t="shared" si="19"/>
        <v>0</v>
      </c>
      <c r="W222">
        <f>H222/[1]Sheet1!$H$97</f>
        <v>0</v>
      </c>
      <c r="Y222" t="e">
        <f t="shared" si="20"/>
        <v>#VALUE!</v>
      </c>
      <c r="AB222">
        <f t="shared" si="21"/>
        <v>0</v>
      </c>
    </row>
    <row r="223" spans="1:28" x14ac:dyDescent="0.25">
      <c r="A223" s="25" t="s">
        <v>466</v>
      </c>
      <c r="D223">
        <v>0</v>
      </c>
      <c r="E223">
        <v>1</v>
      </c>
      <c r="F223" t="s">
        <v>467</v>
      </c>
      <c r="G223" s="21">
        <v>3076</v>
      </c>
      <c r="H223" s="21">
        <v>3076</v>
      </c>
      <c r="I223" s="21">
        <v>3076</v>
      </c>
      <c r="K223">
        <v>13</v>
      </c>
      <c r="L223" t="s">
        <v>108</v>
      </c>
      <c r="M223" s="19" t="s">
        <v>378</v>
      </c>
      <c r="N223">
        <v>67</v>
      </c>
      <c r="Q223">
        <v>87</v>
      </c>
      <c r="R223">
        <v>63</v>
      </c>
      <c r="T223">
        <f t="shared" si="18"/>
        <v>0.51935351354513293</v>
      </c>
      <c r="U223">
        <f t="shared" si="19"/>
        <v>0.52330309044138379</v>
      </c>
      <c r="W223">
        <f>H223/[1]Sheet1!$H$97</f>
        <v>1.5411451266425689</v>
      </c>
      <c r="Y223" t="e">
        <f t="shared" si="20"/>
        <v>#VALUE!</v>
      </c>
      <c r="AB223">
        <f t="shared" si="21"/>
        <v>6.802940175737989</v>
      </c>
    </row>
    <row r="224" spans="1:28" x14ac:dyDescent="0.25">
      <c r="A224" s="25" t="s">
        <v>468</v>
      </c>
      <c r="D224">
        <v>0</v>
      </c>
      <c r="E224">
        <v>1</v>
      </c>
      <c r="G224" s="21">
        <v>5557</v>
      </c>
      <c r="H224" s="21">
        <v>5557</v>
      </c>
      <c r="I224" s="21">
        <v>5557</v>
      </c>
      <c r="K224">
        <v>44</v>
      </c>
      <c r="L224" t="s">
        <v>108</v>
      </c>
      <c r="M224" s="19" t="s">
        <v>378</v>
      </c>
      <c r="N224">
        <v>41</v>
      </c>
      <c r="Q224">
        <v>94</v>
      </c>
      <c r="R224">
        <v>85</v>
      </c>
      <c r="T224">
        <f t="shared" si="18"/>
        <v>0.93824690337136007</v>
      </c>
      <c r="U224">
        <f t="shared" si="19"/>
        <v>0.94538207853796163</v>
      </c>
      <c r="W224">
        <f>H224/[1]Sheet1!$H$97</f>
        <v>2.7841818819092183</v>
      </c>
      <c r="Y224" t="e">
        <f t="shared" si="20"/>
        <v>#VALUE!</v>
      </c>
      <c r="AB224">
        <f t="shared" si="21"/>
        <v>41.596811455670313</v>
      </c>
    </row>
    <row r="225" spans="1:28" x14ac:dyDescent="0.25">
      <c r="A225" s="25" t="s">
        <v>469</v>
      </c>
      <c r="D225">
        <v>1</v>
      </c>
      <c r="E225">
        <v>1</v>
      </c>
      <c r="G225" s="21">
        <v>1752</v>
      </c>
      <c r="H225" s="21">
        <v>1752</v>
      </c>
      <c r="I225" s="21">
        <v>1752</v>
      </c>
      <c r="K225">
        <v>50</v>
      </c>
      <c r="L225" t="s">
        <v>108</v>
      </c>
      <c r="M225" s="19" t="s">
        <v>378</v>
      </c>
      <c r="N225">
        <v>73</v>
      </c>
      <c r="Q225">
        <v>86</v>
      </c>
      <c r="R225">
        <v>61</v>
      </c>
      <c r="T225">
        <f t="shared" si="18"/>
        <v>0.29580863320255946</v>
      </c>
      <c r="U225">
        <f t="shared" si="19"/>
        <v>0.29805819715647086</v>
      </c>
      <c r="W225">
        <f>H225/[1]Sheet1!$H$97</f>
        <v>0.87779137252203532</v>
      </c>
      <c r="Y225" t="e">
        <f t="shared" si="20"/>
        <v>#VALUE!</v>
      </c>
      <c r="AB225">
        <f t="shared" si="21"/>
        <v>14.902909857823543</v>
      </c>
    </row>
    <row r="226" spans="1:28" x14ac:dyDescent="0.25">
      <c r="A226" s="25" t="s">
        <v>470</v>
      </c>
      <c r="D226">
        <v>0</v>
      </c>
      <c r="E226">
        <v>1</v>
      </c>
      <c r="G226" s="21">
        <v>15006</v>
      </c>
      <c r="H226" s="21">
        <v>15006</v>
      </c>
      <c r="I226" s="21">
        <v>15006</v>
      </c>
      <c r="K226">
        <v>44</v>
      </c>
      <c r="L226" t="s">
        <v>108</v>
      </c>
      <c r="M226" s="19" t="s">
        <v>378</v>
      </c>
      <c r="N226">
        <v>60</v>
      </c>
      <c r="Q226">
        <v>87</v>
      </c>
      <c r="R226">
        <v>64</v>
      </c>
      <c r="T226">
        <f t="shared" si="18"/>
        <v>2.5336212042452098</v>
      </c>
      <c r="U226">
        <f t="shared" si="19"/>
        <v>2.552888873590184</v>
      </c>
      <c r="W226">
        <f>H226/[1]Sheet1!$H$97</f>
        <v>7.5183432283479803</v>
      </c>
      <c r="Y226" t="e">
        <f t="shared" si="20"/>
        <v>#VALUE!</v>
      </c>
      <c r="AB226">
        <f t="shared" si="21"/>
        <v>112.3271104379681</v>
      </c>
    </row>
    <row r="227" spans="1:28" x14ac:dyDescent="0.25">
      <c r="A227" s="25" t="s">
        <v>471</v>
      </c>
      <c r="E227">
        <v>1</v>
      </c>
      <c r="M227" s="19" t="s">
        <v>378</v>
      </c>
      <c r="T227">
        <f t="shared" si="18"/>
        <v>0</v>
      </c>
      <c r="U227">
        <f t="shared" si="19"/>
        <v>0</v>
      </c>
      <c r="W227">
        <f>H227/[1]Sheet1!$H$97</f>
        <v>0</v>
      </c>
      <c r="Y227" t="e">
        <f t="shared" si="20"/>
        <v>#VALUE!</v>
      </c>
      <c r="AB227">
        <f t="shared" si="21"/>
        <v>0</v>
      </c>
    </row>
    <row r="228" spans="1:28" x14ac:dyDescent="0.25">
      <c r="A228" s="25" t="s">
        <v>472</v>
      </c>
      <c r="D228">
        <v>0</v>
      </c>
      <c r="E228">
        <v>1</v>
      </c>
      <c r="F228">
        <v>20</v>
      </c>
      <c r="G228" s="21">
        <v>1437</v>
      </c>
      <c r="H228" s="21">
        <v>1437</v>
      </c>
      <c r="I228" s="21">
        <v>1437</v>
      </c>
      <c r="K228">
        <v>25</v>
      </c>
      <c r="L228" t="s">
        <v>108</v>
      </c>
      <c r="M228" s="19" t="s">
        <v>378</v>
      </c>
      <c r="N228">
        <v>77</v>
      </c>
      <c r="Q228">
        <v>83</v>
      </c>
      <c r="R228">
        <v>69</v>
      </c>
      <c r="T228">
        <f t="shared" si="18"/>
        <v>0.2426238618219623</v>
      </c>
      <c r="U228">
        <f t="shared" si="19"/>
        <v>0.24446896650333827</v>
      </c>
      <c r="W228">
        <f>H228/[1]Sheet1!$H$97</f>
        <v>0.71996929355831318</v>
      </c>
      <c r="Y228" t="e">
        <f t="shared" si="20"/>
        <v>#VALUE!</v>
      </c>
      <c r="AB228">
        <f t="shared" si="21"/>
        <v>6.1117241625834566</v>
      </c>
    </row>
    <row r="229" spans="1:28" x14ac:dyDescent="0.25">
      <c r="A229" s="25" t="s">
        <v>473</v>
      </c>
      <c r="D229">
        <v>1</v>
      </c>
      <c r="E229">
        <v>1</v>
      </c>
      <c r="G229" s="21">
        <v>3214</v>
      </c>
      <c r="H229" s="21">
        <v>3214</v>
      </c>
      <c r="I229" s="21">
        <v>3214</v>
      </c>
      <c r="K229">
        <v>40</v>
      </c>
      <c r="L229" t="s">
        <v>29</v>
      </c>
      <c r="M229" s="19" t="s">
        <v>378</v>
      </c>
      <c r="N229">
        <v>58</v>
      </c>
      <c r="Q229">
        <v>86</v>
      </c>
      <c r="R229">
        <v>80</v>
      </c>
      <c r="T229">
        <f t="shared" si="18"/>
        <v>0.54265350862615647</v>
      </c>
      <c r="U229">
        <f t="shared" si="19"/>
        <v>0.54678027720370859</v>
      </c>
      <c r="W229">
        <f>H229/[1]Sheet1!$H$97</f>
        <v>1.6102862279028662</v>
      </c>
      <c r="Y229" t="e">
        <f t="shared" si="20"/>
        <v>#VALUE!</v>
      </c>
      <c r="AB229">
        <f t="shared" si="21"/>
        <v>21.871211088148343</v>
      </c>
    </row>
    <row r="230" spans="1:28" x14ac:dyDescent="0.25">
      <c r="A230" s="25" t="s">
        <v>474</v>
      </c>
      <c r="D230">
        <v>0</v>
      </c>
      <c r="E230">
        <v>1</v>
      </c>
      <c r="G230" s="21">
        <v>2632</v>
      </c>
      <c r="H230" s="21">
        <v>2632</v>
      </c>
      <c r="I230" s="21">
        <v>2632</v>
      </c>
      <c r="K230">
        <v>30</v>
      </c>
      <c r="L230" t="s">
        <v>108</v>
      </c>
      <c r="M230" s="19" t="s">
        <v>378</v>
      </c>
      <c r="N230">
        <v>35</v>
      </c>
      <c r="Q230">
        <v>93</v>
      </c>
      <c r="R230">
        <v>86</v>
      </c>
      <c r="T230">
        <f t="shared" si="18"/>
        <v>0.44438831198010076</v>
      </c>
      <c r="U230">
        <f t="shared" si="19"/>
        <v>0.44776779390173022</v>
      </c>
      <c r="W230">
        <f>H230/[1]Sheet1!$H$97</f>
        <v>1.3186911486746558</v>
      </c>
      <c r="Y230" t="e">
        <f t="shared" si="20"/>
        <v>#VALUE!</v>
      </c>
      <c r="AB230">
        <f t="shared" si="21"/>
        <v>13.433033817051907</v>
      </c>
    </row>
    <row r="231" spans="1:28" x14ac:dyDescent="0.25">
      <c r="A231" s="25" t="s">
        <v>475</v>
      </c>
      <c r="D231">
        <v>1</v>
      </c>
      <c r="E231">
        <v>1</v>
      </c>
      <c r="G231" s="21">
        <v>1900</v>
      </c>
      <c r="H231" s="21">
        <v>1900</v>
      </c>
      <c r="I231" s="21">
        <v>1900</v>
      </c>
      <c r="K231">
        <v>47</v>
      </c>
      <c r="L231" t="s">
        <v>108</v>
      </c>
      <c r="M231" s="19" t="s">
        <v>378</v>
      </c>
      <c r="N231">
        <v>80</v>
      </c>
      <c r="Q231">
        <v>81</v>
      </c>
      <c r="R231">
        <v>67</v>
      </c>
      <c r="T231">
        <f t="shared" si="18"/>
        <v>0.32079703372423685</v>
      </c>
      <c r="U231">
        <f t="shared" si="19"/>
        <v>0.32323662933635544</v>
      </c>
      <c r="W231">
        <f>H231/[1]Sheet1!$H$97</f>
        <v>0.95194269851133961</v>
      </c>
      <c r="Y231" t="e">
        <f t="shared" si="20"/>
        <v>#VALUE!</v>
      </c>
      <c r="AB231">
        <f t="shared" si="21"/>
        <v>15.192121578808706</v>
      </c>
    </row>
    <row r="232" spans="1:28" x14ac:dyDescent="0.25">
      <c r="A232" s="25" t="s">
        <v>476</v>
      </c>
      <c r="D232">
        <v>1</v>
      </c>
      <c r="E232">
        <v>1</v>
      </c>
      <c r="G232" s="21">
        <v>2819</v>
      </c>
      <c r="H232" s="21" t="s">
        <v>28</v>
      </c>
      <c r="I232" s="21">
        <v>2819</v>
      </c>
      <c r="K232">
        <v>44</v>
      </c>
      <c r="L232" t="s">
        <v>29</v>
      </c>
      <c r="M232" s="19" t="s">
        <v>378</v>
      </c>
      <c r="N232">
        <v>64</v>
      </c>
      <c r="R232">
        <v>52</v>
      </c>
      <c r="T232" t="s">
        <v>28</v>
      </c>
      <c r="U232">
        <f t="shared" si="19"/>
        <v>0.47958108321009785</v>
      </c>
      <c r="W232" t="e">
        <f>H232/[1]Sheet1!$H$97</f>
        <v>#VALUE!</v>
      </c>
      <c r="Y232" t="e">
        <f t="shared" si="20"/>
        <v>#VALUE!</v>
      </c>
      <c r="AB232">
        <f t="shared" si="21"/>
        <v>21.101567661244307</v>
      </c>
    </row>
    <row r="233" spans="1:28" x14ac:dyDescent="0.25">
      <c r="A233" s="25" t="s">
        <v>477</v>
      </c>
      <c r="D233">
        <v>1</v>
      </c>
      <c r="E233">
        <v>1</v>
      </c>
      <c r="G233" s="21">
        <v>2764</v>
      </c>
      <c r="H233" s="21">
        <v>2764</v>
      </c>
      <c r="I233" s="21">
        <v>2764</v>
      </c>
      <c r="K233">
        <v>41</v>
      </c>
      <c r="L233" t="s">
        <v>108</v>
      </c>
      <c r="M233" s="19" t="s">
        <v>378</v>
      </c>
      <c r="N233">
        <v>63</v>
      </c>
      <c r="Q233">
        <v>83</v>
      </c>
      <c r="R233">
        <v>73</v>
      </c>
      <c r="T233">
        <f t="shared" si="18"/>
        <v>0.46667526379673191</v>
      </c>
      <c r="U233">
        <f t="shared" si="19"/>
        <v>0.47022423341351915</v>
      </c>
      <c r="W233">
        <f>H233/[1]Sheet1!$H$97</f>
        <v>1.3848261150975489</v>
      </c>
      <c r="Y233" t="e">
        <f t="shared" si="20"/>
        <v>#VALUE!</v>
      </c>
      <c r="AB233">
        <f t="shared" si="21"/>
        <v>19.279193569954284</v>
      </c>
    </row>
    <row r="234" spans="1:28" x14ac:dyDescent="0.25">
      <c r="A234" s="25" t="s">
        <v>478</v>
      </c>
      <c r="D234">
        <v>1</v>
      </c>
      <c r="E234">
        <v>1</v>
      </c>
      <c r="G234" s="21">
        <v>15720</v>
      </c>
      <c r="H234" s="21">
        <v>15720</v>
      </c>
      <c r="I234" s="21">
        <v>15720</v>
      </c>
      <c r="K234">
        <v>50</v>
      </c>
      <c r="L234" t="s">
        <v>479</v>
      </c>
      <c r="M234" s="19" t="s">
        <v>378</v>
      </c>
      <c r="N234">
        <v>53</v>
      </c>
      <c r="Q234">
        <v>80</v>
      </c>
      <c r="R234">
        <v>56</v>
      </c>
      <c r="T234">
        <f t="shared" si="18"/>
        <v>2.6541733527078963</v>
      </c>
      <c r="U234">
        <f t="shared" si="19"/>
        <v>2.6743577964039513</v>
      </c>
      <c r="W234">
        <f>H234/[1]Sheet1!$H$97</f>
        <v>7.8760732739990837</v>
      </c>
      <c r="Y234" t="e">
        <f t="shared" si="20"/>
        <v>#VALUE!</v>
      </c>
      <c r="AB234">
        <f t="shared" si="21"/>
        <v>133.71788982019757</v>
      </c>
    </row>
    <row r="235" spans="1:28" x14ac:dyDescent="0.25">
      <c r="A235" s="25" t="s">
        <v>480</v>
      </c>
      <c r="D235">
        <v>1</v>
      </c>
      <c r="E235">
        <v>1</v>
      </c>
      <c r="G235" s="21">
        <v>5037</v>
      </c>
      <c r="H235" s="21">
        <v>5037</v>
      </c>
      <c r="I235" s="21">
        <v>5037</v>
      </c>
      <c r="K235">
        <v>27</v>
      </c>
      <c r="L235" t="s">
        <v>108</v>
      </c>
      <c r="M235" s="19" t="s">
        <v>378</v>
      </c>
      <c r="N235">
        <v>75</v>
      </c>
      <c r="Q235">
        <v>84</v>
      </c>
      <c r="R235">
        <v>72</v>
      </c>
      <c r="T235">
        <f t="shared" si="18"/>
        <v>0.8504498204573584</v>
      </c>
      <c r="U235">
        <f t="shared" si="19"/>
        <v>0.85691731682485384</v>
      </c>
      <c r="W235">
        <f>H235/[1]Sheet1!$H$97</f>
        <v>2.5236501960008515</v>
      </c>
      <c r="Y235" t="e">
        <f t="shared" si="20"/>
        <v>#VALUE!</v>
      </c>
      <c r="AB235">
        <f t="shared" si="21"/>
        <v>23.136767554271053</v>
      </c>
    </row>
    <row r="236" spans="1:28" x14ac:dyDescent="0.25">
      <c r="A236" s="25" t="s">
        <v>481</v>
      </c>
      <c r="D236">
        <v>1</v>
      </c>
      <c r="E236">
        <v>1</v>
      </c>
      <c r="G236" s="21">
        <v>2398</v>
      </c>
      <c r="H236" s="21">
        <v>2398</v>
      </c>
      <c r="I236" s="21">
        <v>2398</v>
      </c>
      <c r="K236">
        <v>27</v>
      </c>
      <c r="L236" t="s">
        <v>108</v>
      </c>
      <c r="M236" s="19" t="s">
        <v>378</v>
      </c>
      <c r="N236">
        <v>46</v>
      </c>
      <c r="Q236">
        <v>90</v>
      </c>
      <c r="R236">
        <v>80</v>
      </c>
      <c r="T236">
        <f t="shared" si="18"/>
        <v>0.40487962466880001</v>
      </c>
      <c r="U236">
        <f t="shared" si="19"/>
        <v>0.40795865113083174</v>
      </c>
      <c r="W236">
        <f>H236/[1]Sheet1!$H$97</f>
        <v>1.2014518900158908</v>
      </c>
      <c r="Y236" t="e">
        <f t="shared" si="20"/>
        <v>#VALUE!</v>
      </c>
      <c r="AB236">
        <f t="shared" si="21"/>
        <v>11.014883580532457</v>
      </c>
    </row>
    <row r="237" spans="1:28" x14ac:dyDescent="0.25">
      <c r="A237" s="25" t="s">
        <v>482</v>
      </c>
      <c r="D237">
        <v>1</v>
      </c>
      <c r="E237">
        <v>1</v>
      </c>
      <c r="G237" s="21">
        <v>2400</v>
      </c>
      <c r="H237" s="21">
        <v>2400</v>
      </c>
      <c r="I237" s="21">
        <v>2400</v>
      </c>
      <c r="K237">
        <v>5</v>
      </c>
      <c r="L237" t="s">
        <v>29</v>
      </c>
      <c r="M237" s="19" t="s">
        <v>378</v>
      </c>
      <c r="N237">
        <v>82</v>
      </c>
      <c r="Q237">
        <v>74</v>
      </c>
      <c r="R237">
        <v>53</v>
      </c>
      <c r="T237">
        <f t="shared" si="18"/>
        <v>0.40521730575693077</v>
      </c>
      <c r="U237">
        <f t="shared" si="19"/>
        <v>0.40829890021434367</v>
      </c>
      <c r="W237">
        <f>H237/[1]Sheet1!$H$97</f>
        <v>1.2024539349616923</v>
      </c>
      <c r="Y237" t="e">
        <f t="shared" si="20"/>
        <v>#VALUE!</v>
      </c>
      <c r="AB237">
        <f t="shared" si="21"/>
        <v>2.0414945010717185</v>
      </c>
    </row>
    <row r="238" spans="1:28" x14ac:dyDescent="0.25">
      <c r="A238" s="25" t="s">
        <v>483</v>
      </c>
      <c r="D238">
        <v>0</v>
      </c>
      <c r="E238">
        <v>1</v>
      </c>
      <c r="G238" s="21">
        <v>15097</v>
      </c>
      <c r="H238" s="21">
        <v>15097</v>
      </c>
      <c r="I238" s="21">
        <v>15097</v>
      </c>
      <c r="K238">
        <v>23</v>
      </c>
      <c r="L238" t="s">
        <v>479</v>
      </c>
      <c r="M238" s="19" t="s">
        <v>378</v>
      </c>
      <c r="N238">
        <v>49</v>
      </c>
      <c r="Q238">
        <v>92</v>
      </c>
      <c r="R238">
        <v>81</v>
      </c>
      <c r="T238">
        <f t="shared" si="18"/>
        <v>2.54898569375516</v>
      </c>
      <c r="U238">
        <f t="shared" si="19"/>
        <v>2.5683702068899779</v>
      </c>
      <c r="W238">
        <f>H238/[1]Sheet1!$H$97</f>
        <v>7.5639362733819446</v>
      </c>
      <c r="Y238" t="e">
        <f t="shared" si="20"/>
        <v>#VALUE!</v>
      </c>
      <c r="AB238">
        <f t="shared" si="21"/>
        <v>59.072514758469488</v>
      </c>
    </row>
    <row r="239" spans="1:28" x14ac:dyDescent="0.25">
      <c r="A239" s="25" t="s">
        <v>484</v>
      </c>
      <c r="D239">
        <v>0</v>
      </c>
      <c r="E239">
        <v>1</v>
      </c>
      <c r="G239" s="21">
        <v>700</v>
      </c>
      <c r="H239" s="21">
        <v>700</v>
      </c>
      <c r="I239" s="21">
        <v>700</v>
      </c>
      <c r="K239">
        <v>46</v>
      </c>
      <c r="L239" t="s">
        <v>108</v>
      </c>
      <c r="M239" s="19" t="s">
        <v>378</v>
      </c>
      <c r="N239">
        <v>57</v>
      </c>
      <c r="Q239">
        <v>78</v>
      </c>
      <c r="R239">
        <v>58</v>
      </c>
      <c r="T239">
        <f t="shared" si="18"/>
        <v>0.11818838084577148</v>
      </c>
      <c r="U239">
        <f t="shared" si="19"/>
        <v>0.11908717922918358</v>
      </c>
      <c r="W239">
        <f>H239/[1]Sheet1!$H$97</f>
        <v>0.35071573103049358</v>
      </c>
      <c r="Y239" t="e">
        <f t="shared" si="20"/>
        <v>#VALUE!</v>
      </c>
      <c r="AB239">
        <f t="shared" si="21"/>
        <v>5.4780102445424443</v>
      </c>
    </row>
    <row r="240" spans="1:28" x14ac:dyDescent="0.25">
      <c r="A240" s="25" t="s">
        <v>485</v>
      </c>
      <c r="D240">
        <v>0</v>
      </c>
      <c r="E240">
        <v>1</v>
      </c>
      <c r="G240" s="21">
        <v>5643</v>
      </c>
      <c r="H240" s="21">
        <v>5643</v>
      </c>
      <c r="I240" s="21">
        <v>5643</v>
      </c>
      <c r="K240">
        <v>24</v>
      </c>
      <c r="L240" t="s">
        <v>486</v>
      </c>
      <c r="M240" s="19" t="s">
        <v>378</v>
      </c>
      <c r="N240">
        <v>36</v>
      </c>
      <c r="Q240">
        <v>96</v>
      </c>
      <c r="R240">
        <v>85</v>
      </c>
      <c r="T240">
        <f t="shared" si="18"/>
        <v>0.95276719016098343</v>
      </c>
      <c r="U240">
        <f t="shared" si="19"/>
        <v>0.96001278912897559</v>
      </c>
      <c r="W240">
        <f>H240/[1]Sheet1!$H$97</f>
        <v>2.827269814578679</v>
      </c>
      <c r="Y240" t="e">
        <f t="shared" si="20"/>
        <v>#VALUE!</v>
      </c>
      <c r="AB240">
        <f t="shared" si="21"/>
        <v>23.040306939095416</v>
      </c>
    </row>
    <row r="241" spans="1:28" x14ac:dyDescent="0.25">
      <c r="A241" s="25" t="s">
        <v>487</v>
      </c>
      <c r="D241">
        <v>0</v>
      </c>
      <c r="E241">
        <v>1</v>
      </c>
      <c r="G241" s="21">
        <v>2194</v>
      </c>
      <c r="H241" s="21">
        <v>2194</v>
      </c>
      <c r="I241" s="21">
        <v>2194</v>
      </c>
      <c r="K241">
        <v>68</v>
      </c>
      <c r="L241" t="s">
        <v>29</v>
      </c>
      <c r="M241" s="19" t="s">
        <v>378</v>
      </c>
      <c r="N241">
        <v>37</v>
      </c>
      <c r="Q241">
        <v>92</v>
      </c>
      <c r="R241">
        <v>88</v>
      </c>
      <c r="T241">
        <f t="shared" si="18"/>
        <v>0.37043615367946087</v>
      </c>
      <c r="U241">
        <f t="shared" si="19"/>
        <v>0.3732532446126125</v>
      </c>
      <c r="W241">
        <f>H241/[1]Sheet1!$H$97</f>
        <v>1.0992433055441471</v>
      </c>
      <c r="Y241" t="e">
        <f t="shared" si="20"/>
        <v>#VALUE!</v>
      </c>
      <c r="AB241">
        <f t="shared" si="21"/>
        <v>25.381220633657652</v>
      </c>
    </row>
    <row r="242" spans="1:28" x14ac:dyDescent="0.25">
      <c r="A242" s="25" t="s">
        <v>488</v>
      </c>
      <c r="D242">
        <v>0</v>
      </c>
      <c r="E242">
        <v>1</v>
      </c>
      <c r="G242" s="21">
        <v>2505</v>
      </c>
      <c r="H242" s="21">
        <v>2505</v>
      </c>
      <c r="I242" s="21">
        <v>2505</v>
      </c>
      <c r="K242">
        <v>48</v>
      </c>
      <c r="L242" t="s">
        <v>29</v>
      </c>
      <c r="M242" s="19" t="s">
        <v>378</v>
      </c>
      <c r="N242">
        <v>85</v>
      </c>
      <c r="Q242">
        <v>72</v>
      </c>
      <c r="R242">
        <v>47</v>
      </c>
      <c r="T242">
        <f t="shared" si="18"/>
        <v>0.42294556288379648</v>
      </c>
      <c r="U242">
        <f t="shared" si="19"/>
        <v>0.42616197709872122</v>
      </c>
      <c r="W242">
        <f>H242/[1]Sheet1!$H$97</f>
        <v>1.2550612946162663</v>
      </c>
      <c r="Y242" t="e">
        <f t="shared" si="20"/>
        <v>#VALUE!</v>
      </c>
      <c r="AB242">
        <f t="shared" si="21"/>
        <v>20.455774900738618</v>
      </c>
    </row>
    <row r="243" spans="1:28" x14ac:dyDescent="0.25">
      <c r="A243" s="25" t="s">
        <v>489</v>
      </c>
      <c r="D243">
        <v>0</v>
      </c>
      <c r="E243">
        <v>1</v>
      </c>
      <c r="G243" s="21">
        <v>2450</v>
      </c>
      <c r="H243" s="21">
        <v>2450</v>
      </c>
      <c r="I243" s="21">
        <v>2450</v>
      </c>
      <c r="K243">
        <v>28</v>
      </c>
      <c r="L243" t="s">
        <v>29</v>
      </c>
      <c r="M243" s="19" t="s">
        <v>378</v>
      </c>
      <c r="N243">
        <v>24</v>
      </c>
      <c r="Q243">
        <v>96</v>
      </c>
      <c r="R243">
        <v>94</v>
      </c>
      <c r="T243">
        <f t="shared" si="18"/>
        <v>0.41365933296020013</v>
      </c>
      <c r="U243">
        <f t="shared" si="19"/>
        <v>0.41680512730214253</v>
      </c>
      <c r="W243">
        <f>H243/[1]Sheet1!$H$97</f>
        <v>1.2275050586067275</v>
      </c>
      <c r="Y243" t="e">
        <f t="shared" si="20"/>
        <v>#VALUE!</v>
      </c>
      <c r="AB243">
        <f t="shared" si="21"/>
        <v>11.67054356445999</v>
      </c>
    </row>
    <row r="244" spans="1:28" x14ac:dyDescent="0.25">
      <c r="A244" s="25" t="s">
        <v>490</v>
      </c>
      <c r="D244">
        <v>0</v>
      </c>
      <c r="E244">
        <v>1</v>
      </c>
      <c r="G244" s="21">
        <v>1900</v>
      </c>
      <c r="H244" s="21">
        <v>1900</v>
      </c>
      <c r="I244" s="21">
        <v>1900</v>
      </c>
      <c r="K244">
        <v>18</v>
      </c>
      <c r="L244" t="s">
        <v>108</v>
      </c>
      <c r="M244" s="19" t="s">
        <v>378</v>
      </c>
      <c r="N244">
        <v>77</v>
      </c>
      <c r="Q244">
        <v>77</v>
      </c>
      <c r="R244">
        <v>36</v>
      </c>
      <c r="T244">
        <f t="shared" si="18"/>
        <v>0.32079703372423685</v>
      </c>
      <c r="U244">
        <f t="shared" si="19"/>
        <v>0.32323662933635544</v>
      </c>
      <c r="W244">
        <f>H244/[1]Sheet1!$H$97</f>
        <v>0.95194269851133961</v>
      </c>
      <c r="Y244" t="e">
        <f t="shared" si="20"/>
        <v>#VALUE!</v>
      </c>
      <c r="AB244">
        <f t="shared" si="21"/>
        <v>5.8182593280543982</v>
      </c>
    </row>
    <row r="245" spans="1:28" x14ac:dyDescent="0.25">
      <c r="A245" s="25" t="s">
        <v>491</v>
      </c>
      <c r="E245">
        <v>1</v>
      </c>
      <c r="G245" s="21"/>
      <c r="H245" s="21"/>
      <c r="I245" s="21"/>
      <c r="M245" s="19" t="s">
        <v>378</v>
      </c>
      <c r="Q245">
        <v>59</v>
      </c>
      <c r="R245">
        <v>27</v>
      </c>
      <c r="T245">
        <f t="shared" si="18"/>
        <v>0</v>
      </c>
      <c r="U245">
        <f t="shared" si="19"/>
        <v>0</v>
      </c>
      <c r="W245">
        <f>H245/[1]Sheet1!$H$97</f>
        <v>0</v>
      </c>
      <c r="Y245" t="e">
        <f t="shared" si="20"/>
        <v>#VALUE!</v>
      </c>
      <c r="AB245">
        <f t="shared" si="21"/>
        <v>0</v>
      </c>
    </row>
    <row r="246" spans="1:28" x14ac:dyDescent="0.25">
      <c r="A246" s="25" t="s">
        <v>492</v>
      </c>
      <c r="D246">
        <v>0</v>
      </c>
      <c r="E246">
        <v>1</v>
      </c>
      <c r="G246" s="21">
        <v>2000</v>
      </c>
      <c r="H246" s="21">
        <v>2000</v>
      </c>
      <c r="I246" s="21">
        <v>2000</v>
      </c>
      <c r="K246">
        <v>12</v>
      </c>
      <c r="L246" t="s">
        <v>29</v>
      </c>
      <c r="M246" s="19" t="s">
        <v>378</v>
      </c>
      <c r="N246">
        <v>70</v>
      </c>
      <c r="Q246">
        <v>88</v>
      </c>
      <c r="R246">
        <v>61</v>
      </c>
      <c r="T246">
        <f t="shared" si="18"/>
        <v>0.33768108813077563</v>
      </c>
      <c r="U246">
        <f t="shared" si="19"/>
        <v>0.34024908351195304</v>
      </c>
      <c r="W246">
        <f>H246/[1]Sheet1!$H$97</f>
        <v>1.0020449458014102</v>
      </c>
      <c r="Y246" t="e">
        <f t="shared" si="20"/>
        <v>#VALUE!</v>
      </c>
      <c r="AB246">
        <f t="shared" si="21"/>
        <v>4.082989002143437</v>
      </c>
    </row>
    <row r="247" spans="1:28" x14ac:dyDescent="0.25">
      <c r="A247" s="25" t="s">
        <v>493</v>
      </c>
      <c r="D247">
        <v>0</v>
      </c>
      <c r="E247">
        <v>1</v>
      </c>
      <c r="F247" t="s">
        <v>299</v>
      </c>
      <c r="G247" s="21" t="s">
        <v>28</v>
      </c>
      <c r="H247" s="21" t="s">
        <v>28</v>
      </c>
      <c r="I247" s="21" t="s">
        <v>28</v>
      </c>
      <c r="M247" s="19" t="s">
        <v>378</v>
      </c>
      <c r="N247">
        <v>60</v>
      </c>
      <c r="Q247">
        <v>73</v>
      </c>
      <c r="R247">
        <v>58</v>
      </c>
      <c r="T247" t="s">
        <v>28</v>
      </c>
      <c r="U247" t="s">
        <v>28</v>
      </c>
      <c r="W247" t="e">
        <f>H247/[1]Sheet1!$H$97</f>
        <v>#VALUE!</v>
      </c>
      <c r="Y247" t="e">
        <f t="shared" si="20"/>
        <v>#VALUE!</v>
      </c>
      <c r="AB247" t="s">
        <v>28</v>
      </c>
    </row>
    <row r="248" spans="1:28" x14ac:dyDescent="0.25">
      <c r="A248" s="25" t="s">
        <v>494</v>
      </c>
      <c r="D248">
        <v>1</v>
      </c>
      <c r="E248">
        <v>1</v>
      </c>
      <c r="G248" s="21">
        <v>3017</v>
      </c>
      <c r="H248" s="21">
        <v>3017</v>
      </c>
      <c r="I248" s="21">
        <v>3017</v>
      </c>
      <c r="K248">
        <v>4</v>
      </c>
      <c r="L248" t="s">
        <v>495</v>
      </c>
      <c r="M248" s="19" t="s">
        <v>378</v>
      </c>
      <c r="N248">
        <v>82</v>
      </c>
      <c r="Q248">
        <v>93</v>
      </c>
      <c r="R248">
        <v>85</v>
      </c>
      <c r="T248">
        <f t="shared" si="18"/>
        <v>0.50939192144527501</v>
      </c>
      <c r="U248">
        <f t="shared" si="19"/>
        <v>0.51326574247778123</v>
      </c>
      <c r="W248">
        <f>H248/[1]Sheet1!$H$97</f>
        <v>1.5115848007414272</v>
      </c>
      <c r="Y248" t="e">
        <f t="shared" si="20"/>
        <v>#VALUE!</v>
      </c>
      <c r="AB248">
        <f t="shared" ref="AB248:AB273" si="22">K248*U248</f>
        <v>2.0530629699111249</v>
      </c>
    </row>
    <row r="249" spans="1:28" x14ac:dyDescent="0.25">
      <c r="G249" s="21"/>
      <c r="H249" s="21"/>
      <c r="I249" s="21"/>
      <c r="M249" s="19" t="s">
        <v>378</v>
      </c>
      <c r="T249">
        <f t="shared" si="18"/>
        <v>0</v>
      </c>
      <c r="U249">
        <f t="shared" si="19"/>
        <v>0</v>
      </c>
      <c r="W249">
        <f>H249/[1]Sheet1!$H$97</f>
        <v>0</v>
      </c>
      <c r="Y249" t="e">
        <f t="shared" si="20"/>
        <v>#VALUE!</v>
      </c>
      <c r="AB249">
        <f t="shared" si="22"/>
        <v>0</v>
      </c>
    </row>
    <row r="250" spans="1:28" x14ac:dyDescent="0.25">
      <c r="A250" s="20" t="s">
        <v>496</v>
      </c>
      <c r="G250" s="21"/>
      <c r="H250" s="21"/>
      <c r="I250" s="21"/>
      <c r="M250" s="19" t="s">
        <v>378</v>
      </c>
      <c r="T250">
        <f t="shared" si="18"/>
        <v>0</v>
      </c>
      <c r="U250">
        <f t="shared" si="19"/>
        <v>0</v>
      </c>
      <c r="W250">
        <f>H250/[1]Sheet1!$H$97</f>
        <v>0</v>
      </c>
      <c r="Y250" t="e">
        <f t="shared" si="20"/>
        <v>#VALUE!</v>
      </c>
      <c r="AB250">
        <f t="shared" si="22"/>
        <v>0</v>
      </c>
    </row>
    <row r="251" spans="1:28" x14ac:dyDescent="0.25">
      <c r="A251" s="22" t="s">
        <v>497</v>
      </c>
      <c r="D251">
        <v>0</v>
      </c>
      <c r="E251">
        <v>0</v>
      </c>
      <c r="G251" s="21">
        <v>13013</v>
      </c>
      <c r="H251" s="21">
        <v>13013</v>
      </c>
      <c r="I251" s="21">
        <v>13013</v>
      </c>
      <c r="K251">
        <v>44</v>
      </c>
      <c r="L251" t="s">
        <v>29</v>
      </c>
      <c r="M251" s="19" t="s">
        <v>378</v>
      </c>
      <c r="N251">
        <v>42</v>
      </c>
      <c r="Q251">
        <v>91</v>
      </c>
      <c r="R251">
        <v>81</v>
      </c>
      <c r="T251">
        <f t="shared" si="18"/>
        <v>2.1971219999228917</v>
      </c>
      <c r="U251">
        <f t="shared" si="19"/>
        <v>2.2138306618705226</v>
      </c>
      <c r="W251">
        <f>H251/[1]Sheet1!$H$97</f>
        <v>6.5198054398568752</v>
      </c>
      <c r="Y251" t="e">
        <f t="shared" si="20"/>
        <v>#VALUE!</v>
      </c>
      <c r="AB251">
        <f t="shared" si="22"/>
        <v>97.408549122302986</v>
      </c>
    </row>
    <row r="252" spans="1:28" x14ac:dyDescent="0.25">
      <c r="A252" s="22" t="s">
        <v>393</v>
      </c>
      <c r="D252">
        <v>0</v>
      </c>
      <c r="E252">
        <v>0</v>
      </c>
      <c r="G252" s="21">
        <v>16480</v>
      </c>
      <c r="H252" s="21">
        <v>16480</v>
      </c>
      <c r="I252" s="21">
        <v>16480</v>
      </c>
      <c r="K252">
        <v>28</v>
      </c>
      <c r="L252" t="s">
        <v>192</v>
      </c>
      <c r="M252" s="19" t="s">
        <v>378</v>
      </c>
      <c r="N252">
        <v>39</v>
      </c>
      <c r="O252" t="s">
        <v>413</v>
      </c>
      <c r="Q252">
        <v>90</v>
      </c>
      <c r="R252">
        <v>66</v>
      </c>
      <c r="T252">
        <f t="shared" si="18"/>
        <v>2.7824921661975912</v>
      </c>
      <c r="U252">
        <f t="shared" si="19"/>
        <v>2.8036524481384935</v>
      </c>
      <c r="W252">
        <f>H252/[1]Sheet1!$H$97</f>
        <v>8.2568503534036193</v>
      </c>
      <c r="Y252" t="e">
        <f t="shared" si="20"/>
        <v>#VALUE!</v>
      </c>
      <c r="AB252">
        <f t="shared" si="22"/>
        <v>78.502268547877819</v>
      </c>
    </row>
    <row r="253" spans="1:28" x14ac:dyDescent="0.25">
      <c r="A253" s="22" t="s">
        <v>498</v>
      </c>
      <c r="D253">
        <v>0</v>
      </c>
      <c r="E253">
        <v>0</v>
      </c>
      <c r="G253" s="21">
        <v>12950</v>
      </c>
      <c r="H253" s="21">
        <v>12950</v>
      </c>
      <c r="I253" s="21">
        <v>12950</v>
      </c>
      <c r="K253">
        <v>33</v>
      </c>
      <c r="L253" t="s">
        <v>108</v>
      </c>
      <c r="M253" s="19" t="s">
        <v>378</v>
      </c>
      <c r="N253">
        <v>56</v>
      </c>
      <c r="Q253">
        <v>81</v>
      </c>
      <c r="R253">
        <v>66</v>
      </c>
      <c r="T253">
        <f t="shared" si="18"/>
        <v>2.1864850456467724</v>
      </c>
      <c r="U253">
        <f t="shared" si="19"/>
        <v>2.203112815739896</v>
      </c>
      <c r="W253">
        <f>H253/[1]Sheet1!$H$97</f>
        <v>6.4882410240641306</v>
      </c>
      <c r="Y253" t="e">
        <f t="shared" si="20"/>
        <v>#VALUE!</v>
      </c>
      <c r="AB253">
        <f t="shared" si="22"/>
        <v>72.702722919416573</v>
      </c>
    </row>
    <row r="254" spans="1:28" x14ac:dyDescent="0.25">
      <c r="A254" s="22" t="s">
        <v>499</v>
      </c>
      <c r="D254">
        <v>0</v>
      </c>
      <c r="E254">
        <v>0</v>
      </c>
      <c r="G254" s="21">
        <v>19831</v>
      </c>
      <c r="H254" s="21">
        <v>19831</v>
      </c>
      <c r="I254" s="21">
        <v>19831</v>
      </c>
      <c r="K254">
        <v>48</v>
      </c>
      <c r="L254" t="s">
        <v>479</v>
      </c>
      <c r="M254" s="19" t="s">
        <v>378</v>
      </c>
      <c r="N254">
        <v>57</v>
      </c>
      <c r="Q254">
        <v>88</v>
      </c>
      <c r="R254">
        <v>72</v>
      </c>
      <c r="T254">
        <f t="shared" si="18"/>
        <v>3.3482768293607057</v>
      </c>
      <c r="U254">
        <f t="shared" si="19"/>
        <v>3.3737397875627706</v>
      </c>
      <c r="W254">
        <f>H254/[1]Sheet1!$H$97</f>
        <v>9.9357766600938824</v>
      </c>
      <c r="Y254" t="e">
        <f t="shared" si="20"/>
        <v>#VALUE!</v>
      </c>
      <c r="AB254">
        <f t="shared" si="22"/>
        <v>161.93950980301298</v>
      </c>
    </row>
    <row r="255" spans="1:28" x14ac:dyDescent="0.25">
      <c r="A255" s="25" t="s">
        <v>500</v>
      </c>
      <c r="D255">
        <v>0</v>
      </c>
      <c r="E255">
        <v>0</v>
      </c>
      <c r="G255" s="21"/>
      <c r="H255" s="21"/>
      <c r="I255" s="21"/>
      <c r="M255" s="19" t="s">
        <v>378</v>
      </c>
      <c r="T255">
        <f t="shared" si="18"/>
        <v>0</v>
      </c>
      <c r="U255">
        <f t="shared" si="19"/>
        <v>0</v>
      </c>
      <c r="W255">
        <f>H255/[1]Sheet1!$H$97</f>
        <v>0</v>
      </c>
      <c r="Y255" t="e">
        <f t="shared" si="20"/>
        <v>#VALUE!</v>
      </c>
      <c r="AB255">
        <f t="shared" si="22"/>
        <v>0</v>
      </c>
    </row>
    <row r="256" spans="1:28" x14ac:dyDescent="0.25">
      <c r="A256" s="22" t="s">
        <v>501</v>
      </c>
      <c r="D256">
        <v>0</v>
      </c>
      <c r="E256">
        <v>0</v>
      </c>
      <c r="G256" s="21"/>
      <c r="H256" s="21"/>
      <c r="I256" s="21"/>
      <c r="M256" s="19" t="s">
        <v>378</v>
      </c>
      <c r="T256">
        <f t="shared" si="18"/>
        <v>0</v>
      </c>
      <c r="U256">
        <f t="shared" si="19"/>
        <v>0</v>
      </c>
      <c r="W256">
        <f>H256/[1]Sheet1!$H$97</f>
        <v>0</v>
      </c>
      <c r="Y256" t="e">
        <f t="shared" si="20"/>
        <v>#VALUE!</v>
      </c>
      <c r="AB256">
        <f t="shared" si="22"/>
        <v>0</v>
      </c>
    </row>
    <row r="257" spans="1:28" x14ac:dyDescent="0.25">
      <c r="A257" s="28" t="s">
        <v>502</v>
      </c>
      <c r="D257">
        <v>0</v>
      </c>
      <c r="E257">
        <v>0</v>
      </c>
      <c r="G257" s="21"/>
      <c r="H257" s="21"/>
      <c r="I257" s="21"/>
      <c r="M257" s="19" t="s">
        <v>378</v>
      </c>
      <c r="T257">
        <f t="shared" si="18"/>
        <v>0</v>
      </c>
      <c r="U257">
        <f t="shared" si="19"/>
        <v>0</v>
      </c>
      <c r="W257">
        <f>H257/[1]Sheet1!$H$97</f>
        <v>0</v>
      </c>
      <c r="Y257" t="e">
        <f t="shared" si="20"/>
        <v>#VALUE!</v>
      </c>
      <c r="AB257">
        <f t="shared" si="22"/>
        <v>0</v>
      </c>
    </row>
    <row r="258" spans="1:28" x14ac:dyDescent="0.25">
      <c r="A258" s="22" t="s">
        <v>503</v>
      </c>
      <c r="D258">
        <v>0</v>
      </c>
      <c r="E258">
        <v>0</v>
      </c>
      <c r="G258" s="21"/>
      <c r="H258" s="21"/>
      <c r="I258" s="21"/>
      <c r="M258" s="19" t="s">
        <v>378</v>
      </c>
      <c r="T258">
        <f t="shared" si="18"/>
        <v>0</v>
      </c>
      <c r="U258">
        <f t="shared" si="19"/>
        <v>0</v>
      </c>
      <c r="W258">
        <f>H258/[1]Sheet1!$H$97</f>
        <v>0</v>
      </c>
      <c r="Y258" t="e">
        <f t="shared" si="20"/>
        <v>#VALUE!</v>
      </c>
      <c r="AB258">
        <f t="shared" si="22"/>
        <v>0</v>
      </c>
    </row>
    <row r="259" spans="1:28" x14ac:dyDescent="0.25">
      <c r="A259" s="28" t="s">
        <v>504</v>
      </c>
      <c r="D259">
        <v>0</v>
      </c>
      <c r="E259">
        <v>0</v>
      </c>
      <c r="G259" s="21"/>
      <c r="H259" s="21"/>
      <c r="I259" s="21"/>
      <c r="M259" s="19" t="s">
        <v>378</v>
      </c>
      <c r="T259">
        <f t="shared" ref="T259:T322" si="23">H259/H$407</f>
        <v>0</v>
      </c>
      <c r="U259">
        <f t="shared" ref="U259:U322" si="24">I259/I$407</f>
        <v>0</v>
      </c>
      <c r="W259">
        <f>H259/[1]Sheet1!$H$97</f>
        <v>0</v>
      </c>
      <c r="Y259" t="e">
        <f t="shared" ref="Y259:Y310" si="25">Y258+T259</f>
        <v>#VALUE!</v>
      </c>
      <c r="AB259">
        <f t="shared" si="22"/>
        <v>0</v>
      </c>
    </row>
    <row r="260" spans="1:28" x14ac:dyDescent="0.25">
      <c r="A260" s="28" t="s">
        <v>505</v>
      </c>
      <c r="D260">
        <v>0</v>
      </c>
      <c r="E260">
        <v>0</v>
      </c>
      <c r="G260" s="21"/>
      <c r="H260" s="21"/>
      <c r="I260" s="21"/>
      <c r="M260" s="19" t="s">
        <v>378</v>
      </c>
      <c r="T260">
        <f t="shared" si="23"/>
        <v>0</v>
      </c>
      <c r="U260">
        <f t="shared" si="24"/>
        <v>0</v>
      </c>
      <c r="W260">
        <f>H260/[1]Sheet1!$H$97</f>
        <v>0</v>
      </c>
      <c r="Y260" t="e">
        <f t="shared" si="25"/>
        <v>#VALUE!</v>
      </c>
      <c r="AB260">
        <f t="shared" si="22"/>
        <v>0</v>
      </c>
    </row>
    <row r="261" spans="1:28" x14ac:dyDescent="0.25">
      <c r="A261" s="28" t="s">
        <v>506</v>
      </c>
      <c r="D261">
        <v>0</v>
      </c>
      <c r="E261">
        <v>0</v>
      </c>
      <c r="G261" s="21"/>
      <c r="H261" s="21"/>
      <c r="I261" s="21"/>
      <c r="M261" s="19" t="s">
        <v>378</v>
      </c>
      <c r="T261">
        <f t="shared" si="23"/>
        <v>0</v>
      </c>
      <c r="U261">
        <f t="shared" si="24"/>
        <v>0</v>
      </c>
      <c r="W261">
        <f>H261/[1]Sheet1!$H$97</f>
        <v>0</v>
      </c>
      <c r="Y261" t="e">
        <f t="shared" si="25"/>
        <v>#VALUE!</v>
      </c>
      <c r="AB261">
        <f t="shared" si="22"/>
        <v>0</v>
      </c>
    </row>
    <row r="262" spans="1:28" x14ac:dyDescent="0.25">
      <c r="A262" s="28" t="s">
        <v>507</v>
      </c>
      <c r="D262">
        <v>0</v>
      </c>
      <c r="E262">
        <v>0</v>
      </c>
      <c r="G262" s="21"/>
      <c r="H262" s="21"/>
      <c r="I262" s="21"/>
      <c r="M262" s="19" t="s">
        <v>378</v>
      </c>
      <c r="T262">
        <f t="shared" si="23"/>
        <v>0</v>
      </c>
      <c r="U262">
        <f t="shared" si="24"/>
        <v>0</v>
      </c>
      <c r="W262">
        <f>H262/[1]Sheet1!$H$97</f>
        <v>0</v>
      </c>
      <c r="Y262" t="e">
        <f t="shared" si="25"/>
        <v>#VALUE!</v>
      </c>
      <c r="AB262">
        <f t="shared" si="22"/>
        <v>0</v>
      </c>
    </row>
    <row r="263" spans="1:28" x14ac:dyDescent="0.25">
      <c r="A263" s="20" t="s">
        <v>508</v>
      </c>
      <c r="D263">
        <v>0</v>
      </c>
      <c r="E263">
        <v>0</v>
      </c>
      <c r="G263" s="21"/>
      <c r="H263" s="21"/>
      <c r="I263" s="21"/>
      <c r="M263" s="19" t="s">
        <v>378</v>
      </c>
      <c r="T263">
        <f t="shared" si="23"/>
        <v>0</v>
      </c>
      <c r="U263">
        <f t="shared" si="24"/>
        <v>0</v>
      </c>
      <c r="W263">
        <f>H263/[1]Sheet1!$H$97</f>
        <v>0</v>
      </c>
      <c r="Y263" t="e">
        <f t="shared" si="25"/>
        <v>#VALUE!</v>
      </c>
      <c r="AB263">
        <f t="shared" si="22"/>
        <v>0</v>
      </c>
    </row>
    <row r="264" spans="1:28" x14ac:dyDescent="0.25">
      <c r="A264" s="22" t="s">
        <v>509</v>
      </c>
      <c r="D264">
        <v>0</v>
      </c>
      <c r="E264">
        <v>0</v>
      </c>
      <c r="G264" s="21"/>
      <c r="H264" s="21"/>
      <c r="I264" s="21"/>
      <c r="M264" s="19" t="s">
        <v>378</v>
      </c>
      <c r="N264">
        <v>55</v>
      </c>
      <c r="Q264" t="s">
        <v>299</v>
      </c>
      <c r="T264">
        <f t="shared" si="23"/>
        <v>0</v>
      </c>
      <c r="U264">
        <f t="shared" si="24"/>
        <v>0</v>
      </c>
      <c r="W264">
        <f>H264/[1]Sheet1!$H$97</f>
        <v>0</v>
      </c>
      <c r="Y264" t="e">
        <f t="shared" si="25"/>
        <v>#VALUE!</v>
      </c>
      <c r="AB264">
        <f t="shared" si="22"/>
        <v>0</v>
      </c>
    </row>
    <row r="265" spans="1:28" x14ac:dyDescent="0.25">
      <c r="A265" s="22" t="s">
        <v>510</v>
      </c>
      <c r="D265">
        <v>0</v>
      </c>
      <c r="E265">
        <v>0</v>
      </c>
      <c r="G265" s="21">
        <v>3800</v>
      </c>
      <c r="H265" s="21">
        <v>3800</v>
      </c>
      <c r="I265" s="21">
        <v>3800</v>
      </c>
      <c r="K265">
        <v>55</v>
      </c>
      <c r="L265" t="s">
        <v>479</v>
      </c>
      <c r="M265" s="19" t="s">
        <v>378</v>
      </c>
      <c r="N265">
        <v>78</v>
      </c>
      <c r="Q265">
        <v>59</v>
      </c>
      <c r="R265">
        <v>32</v>
      </c>
      <c r="T265">
        <f t="shared" si="23"/>
        <v>0.64159406744847369</v>
      </c>
      <c r="U265">
        <f t="shared" si="24"/>
        <v>0.64647325867271088</v>
      </c>
      <c r="W265">
        <f>H265/[1]Sheet1!$H$97</f>
        <v>1.9038853970226792</v>
      </c>
      <c r="Y265" t="e">
        <f t="shared" si="25"/>
        <v>#VALUE!</v>
      </c>
      <c r="AB265">
        <f t="shared" si="22"/>
        <v>35.556029226999101</v>
      </c>
    </row>
    <row r="266" spans="1:28" x14ac:dyDescent="0.25">
      <c r="A266" s="22" t="s">
        <v>511</v>
      </c>
      <c r="D266">
        <v>0</v>
      </c>
      <c r="E266">
        <v>0</v>
      </c>
      <c r="G266" s="21">
        <v>2500</v>
      </c>
      <c r="H266" s="21">
        <v>2500</v>
      </c>
      <c r="I266" s="21">
        <v>2500</v>
      </c>
      <c r="K266">
        <v>36</v>
      </c>
      <c r="L266" t="s">
        <v>108</v>
      </c>
      <c r="M266" s="19" t="s">
        <v>378</v>
      </c>
      <c r="N266">
        <v>73</v>
      </c>
      <c r="Q266">
        <v>76</v>
      </c>
      <c r="R266">
        <v>45</v>
      </c>
      <c r="T266">
        <f t="shared" si="23"/>
        <v>0.42210136016346955</v>
      </c>
      <c r="U266">
        <f t="shared" si="24"/>
        <v>0.42531135438994133</v>
      </c>
      <c r="W266">
        <f>H266/[1]Sheet1!$H$97</f>
        <v>1.2525561822517628</v>
      </c>
      <c r="Y266" t="e">
        <f t="shared" si="25"/>
        <v>#VALUE!</v>
      </c>
      <c r="AB266">
        <f t="shared" si="22"/>
        <v>15.311208758037887</v>
      </c>
    </row>
    <row r="267" spans="1:28" x14ac:dyDescent="0.25">
      <c r="A267" s="22">
        <v>68</v>
      </c>
      <c r="B267" t="s">
        <v>512</v>
      </c>
      <c r="D267">
        <v>0</v>
      </c>
      <c r="E267">
        <v>0</v>
      </c>
      <c r="G267" s="21">
        <v>3000</v>
      </c>
      <c r="H267" s="21">
        <v>3000</v>
      </c>
      <c r="I267" s="21">
        <v>3000</v>
      </c>
      <c r="K267">
        <v>36</v>
      </c>
      <c r="L267" t="s">
        <v>108</v>
      </c>
      <c r="M267" s="19" t="s">
        <v>378</v>
      </c>
      <c r="N267">
        <v>59</v>
      </c>
      <c r="Q267">
        <v>64</v>
      </c>
      <c r="R267">
        <v>53</v>
      </c>
      <c r="T267">
        <f t="shared" si="23"/>
        <v>0.50652163219616342</v>
      </c>
      <c r="U267">
        <f t="shared" si="24"/>
        <v>0.51037362526792962</v>
      </c>
      <c r="W267">
        <f>H267/[1]Sheet1!$H$97</f>
        <v>1.5030674187021154</v>
      </c>
      <c r="Y267" t="e">
        <f t="shared" si="25"/>
        <v>#VALUE!</v>
      </c>
      <c r="AB267">
        <f t="shared" si="22"/>
        <v>18.373450509645465</v>
      </c>
    </row>
    <row r="268" spans="1:28" x14ac:dyDescent="0.25">
      <c r="A268" s="22" t="s">
        <v>513</v>
      </c>
      <c r="D268">
        <v>0</v>
      </c>
      <c r="E268">
        <v>0</v>
      </c>
      <c r="G268" s="21"/>
      <c r="H268" s="21"/>
      <c r="I268" s="21"/>
      <c r="M268" s="19" t="s">
        <v>378</v>
      </c>
      <c r="Q268">
        <v>82</v>
      </c>
      <c r="R268">
        <v>43</v>
      </c>
      <c r="T268">
        <f t="shared" si="23"/>
        <v>0</v>
      </c>
      <c r="U268">
        <f t="shared" si="24"/>
        <v>0</v>
      </c>
      <c r="W268">
        <f>H268/[1]Sheet1!$H$97</f>
        <v>0</v>
      </c>
      <c r="Y268" t="e">
        <f t="shared" si="25"/>
        <v>#VALUE!</v>
      </c>
      <c r="AB268">
        <f t="shared" si="22"/>
        <v>0</v>
      </c>
    </row>
    <row r="269" spans="1:28" x14ac:dyDescent="0.25">
      <c r="A269" s="22" t="s">
        <v>514</v>
      </c>
      <c r="D269">
        <v>0</v>
      </c>
      <c r="E269">
        <v>0</v>
      </c>
      <c r="G269" s="21">
        <v>3366</v>
      </c>
      <c r="H269" s="21">
        <v>3366</v>
      </c>
      <c r="I269" s="21">
        <v>3366</v>
      </c>
      <c r="K269">
        <v>34</v>
      </c>
      <c r="L269" t="s">
        <v>108</v>
      </c>
      <c r="M269" s="19" t="s">
        <v>378</v>
      </c>
      <c r="N269">
        <v>59</v>
      </c>
      <c r="Q269">
        <v>62</v>
      </c>
      <c r="R269">
        <v>43</v>
      </c>
      <c r="T269">
        <f t="shared" si="23"/>
        <v>0.56831727132409537</v>
      </c>
      <c r="U269">
        <f t="shared" si="24"/>
        <v>0.57263920755061704</v>
      </c>
      <c r="W269">
        <f>H269/[1]Sheet1!$H$97</f>
        <v>1.6864416437837733</v>
      </c>
      <c r="Y269" t="e">
        <f t="shared" si="25"/>
        <v>#VALUE!</v>
      </c>
      <c r="AB269">
        <f t="shared" si="22"/>
        <v>19.46973305672098</v>
      </c>
    </row>
    <row r="270" spans="1:28" x14ac:dyDescent="0.25">
      <c r="A270" s="22" t="s">
        <v>515</v>
      </c>
      <c r="D270">
        <v>0</v>
      </c>
      <c r="E270">
        <v>0</v>
      </c>
      <c r="G270" s="21"/>
      <c r="H270" s="21"/>
      <c r="I270" s="21"/>
      <c r="M270" s="19" t="s">
        <v>378</v>
      </c>
      <c r="N270" s="5">
        <v>48</v>
      </c>
      <c r="Q270" t="s">
        <v>299</v>
      </c>
      <c r="T270">
        <f t="shared" si="23"/>
        <v>0</v>
      </c>
      <c r="U270">
        <f t="shared" si="24"/>
        <v>0</v>
      </c>
      <c r="W270">
        <f>H270/[1]Sheet1!$H$97</f>
        <v>0</v>
      </c>
      <c r="Y270" t="e">
        <f t="shared" si="25"/>
        <v>#VALUE!</v>
      </c>
      <c r="AB270">
        <f t="shared" si="22"/>
        <v>0</v>
      </c>
    </row>
    <row r="271" spans="1:28" x14ac:dyDescent="0.25">
      <c r="A271" s="22" t="s">
        <v>516</v>
      </c>
      <c r="D271">
        <v>0</v>
      </c>
      <c r="E271">
        <v>0</v>
      </c>
      <c r="G271" s="21"/>
      <c r="H271" s="21"/>
      <c r="I271" s="21"/>
      <c r="M271" s="19" t="s">
        <v>378</v>
      </c>
      <c r="N271">
        <v>64</v>
      </c>
      <c r="Q271">
        <v>79</v>
      </c>
      <c r="R271">
        <v>50</v>
      </c>
      <c r="T271">
        <f t="shared" si="23"/>
        <v>0</v>
      </c>
      <c r="U271">
        <f t="shared" si="24"/>
        <v>0</v>
      </c>
      <c r="W271">
        <f>H271/[1]Sheet1!$H$97</f>
        <v>0</v>
      </c>
      <c r="Y271" t="e">
        <f t="shared" si="25"/>
        <v>#VALUE!</v>
      </c>
      <c r="AB271">
        <f t="shared" si="22"/>
        <v>0</v>
      </c>
    </row>
    <row r="272" spans="1:28" x14ac:dyDescent="0.25">
      <c r="A272" s="20" t="s">
        <v>517</v>
      </c>
      <c r="D272">
        <v>0</v>
      </c>
      <c r="E272">
        <v>0</v>
      </c>
      <c r="G272" s="21"/>
      <c r="H272" s="21"/>
      <c r="I272" s="21"/>
      <c r="M272" s="19" t="s">
        <v>378</v>
      </c>
      <c r="T272">
        <f t="shared" si="23"/>
        <v>0</v>
      </c>
      <c r="U272">
        <f t="shared" si="24"/>
        <v>0</v>
      </c>
      <c r="W272">
        <f>H272/[1]Sheet1!$H$97</f>
        <v>0</v>
      </c>
      <c r="Y272" t="e">
        <f t="shared" si="25"/>
        <v>#VALUE!</v>
      </c>
      <c r="AB272">
        <f t="shared" si="22"/>
        <v>0</v>
      </c>
    </row>
    <row r="273" spans="1:28" x14ac:dyDescent="0.25">
      <c r="A273" s="22" t="s">
        <v>518</v>
      </c>
      <c r="D273">
        <v>0</v>
      </c>
      <c r="E273">
        <v>0</v>
      </c>
      <c r="G273" s="21">
        <v>10665</v>
      </c>
      <c r="H273" s="21">
        <v>10665</v>
      </c>
      <c r="I273" s="21">
        <v>10665</v>
      </c>
      <c r="K273">
        <v>29</v>
      </c>
      <c r="L273" t="s">
        <v>108</v>
      </c>
      <c r="M273" s="19" t="s">
        <v>378</v>
      </c>
      <c r="N273">
        <v>49</v>
      </c>
      <c r="Q273">
        <v>75</v>
      </c>
      <c r="R273">
        <v>49</v>
      </c>
      <c r="T273">
        <f t="shared" si="23"/>
        <v>1.8006844024573612</v>
      </c>
      <c r="U273">
        <f t="shared" si="24"/>
        <v>1.8143782378274897</v>
      </c>
      <c r="W273">
        <f>H273/[1]Sheet1!$H$97</f>
        <v>5.3434046734860194</v>
      </c>
      <c r="Y273" t="e">
        <f t="shared" si="25"/>
        <v>#VALUE!</v>
      </c>
      <c r="AB273">
        <f t="shared" si="22"/>
        <v>52.6169688969972</v>
      </c>
    </row>
    <row r="274" spans="1:28" x14ac:dyDescent="0.25">
      <c r="A274" s="22" t="s">
        <v>519</v>
      </c>
      <c r="D274">
        <v>0</v>
      </c>
      <c r="E274">
        <v>0</v>
      </c>
      <c r="G274" s="21"/>
      <c r="H274" s="21"/>
      <c r="I274" s="21"/>
      <c r="K274" t="s">
        <v>520</v>
      </c>
      <c r="M274" s="19" t="s">
        <v>378</v>
      </c>
      <c r="N274" s="29">
        <v>82</v>
      </c>
      <c r="Q274">
        <v>49</v>
      </c>
      <c r="R274">
        <v>24</v>
      </c>
      <c r="T274">
        <f t="shared" si="23"/>
        <v>0</v>
      </c>
      <c r="U274">
        <f t="shared" si="24"/>
        <v>0</v>
      </c>
      <c r="W274">
        <f>H274/[1]Sheet1!$H$97</f>
        <v>0</v>
      </c>
      <c r="Y274" t="e">
        <f t="shared" si="25"/>
        <v>#VALUE!</v>
      </c>
      <c r="AB274" t="s">
        <v>28</v>
      </c>
    </row>
    <row r="275" spans="1:28" x14ac:dyDescent="0.25">
      <c r="A275" s="22" t="s">
        <v>521</v>
      </c>
      <c r="D275">
        <v>0</v>
      </c>
      <c r="E275">
        <v>0</v>
      </c>
      <c r="G275" s="21">
        <v>6354</v>
      </c>
      <c r="H275" s="21">
        <v>6354</v>
      </c>
      <c r="I275" s="21">
        <v>6354</v>
      </c>
      <c r="K275">
        <v>24</v>
      </c>
      <c r="L275" t="s">
        <v>108</v>
      </c>
      <c r="M275" s="19" t="s">
        <v>378</v>
      </c>
      <c r="N275">
        <v>48</v>
      </c>
      <c r="Q275">
        <v>81</v>
      </c>
      <c r="R275">
        <v>67</v>
      </c>
      <c r="T275">
        <f t="shared" si="23"/>
        <v>1.0728128169914741</v>
      </c>
      <c r="U275">
        <f t="shared" si="24"/>
        <v>1.0809713383174748</v>
      </c>
      <c r="W275">
        <f>H275/[1]Sheet1!$H$97</f>
        <v>3.1834967928110802</v>
      </c>
      <c r="Y275" t="e">
        <f t="shared" si="25"/>
        <v>#VALUE!</v>
      </c>
      <c r="AB275">
        <f>K275*U275</f>
        <v>25.943312119619396</v>
      </c>
    </row>
    <row r="276" spans="1:28" x14ac:dyDescent="0.25">
      <c r="A276" s="22" t="s">
        <v>522</v>
      </c>
      <c r="D276">
        <v>0</v>
      </c>
      <c r="E276">
        <v>0</v>
      </c>
      <c r="G276" s="21">
        <v>6400</v>
      </c>
      <c r="H276" s="21">
        <v>6400</v>
      </c>
      <c r="I276" s="21">
        <v>6400</v>
      </c>
      <c r="K276">
        <v>43</v>
      </c>
      <c r="L276" t="s">
        <v>479</v>
      </c>
      <c r="M276" s="19" t="s">
        <v>378</v>
      </c>
      <c r="N276">
        <v>47</v>
      </c>
      <c r="Q276">
        <v>83</v>
      </c>
      <c r="R276">
        <v>70</v>
      </c>
      <c r="T276">
        <f t="shared" si="23"/>
        <v>1.080579482018482</v>
      </c>
      <c r="U276">
        <f t="shared" si="24"/>
        <v>1.0887970672382499</v>
      </c>
      <c r="W276">
        <f>H276/[1]Sheet1!$H$97</f>
        <v>3.2065438265645128</v>
      </c>
      <c r="Y276" t="e">
        <f t="shared" si="25"/>
        <v>#VALUE!</v>
      </c>
      <c r="AB276">
        <f>K276*U276</f>
        <v>46.818273891244743</v>
      </c>
    </row>
    <row r="277" spans="1:28" x14ac:dyDescent="0.25">
      <c r="A277" s="22" t="s">
        <v>523</v>
      </c>
      <c r="D277">
        <v>0</v>
      </c>
      <c r="E277">
        <v>0</v>
      </c>
      <c r="G277" s="21"/>
      <c r="H277" s="21"/>
      <c r="I277" s="21"/>
      <c r="M277" s="19" t="s">
        <v>378</v>
      </c>
      <c r="N277">
        <v>52</v>
      </c>
      <c r="Q277">
        <v>78</v>
      </c>
      <c r="R277">
        <v>64</v>
      </c>
      <c r="T277">
        <f t="shared" si="23"/>
        <v>0</v>
      </c>
      <c r="U277">
        <f t="shared" si="24"/>
        <v>0</v>
      </c>
      <c r="W277">
        <f>H277/[1]Sheet1!$H$97</f>
        <v>0</v>
      </c>
      <c r="Y277" t="e">
        <f t="shared" si="25"/>
        <v>#VALUE!</v>
      </c>
      <c r="AB277">
        <f>K277*U277</f>
        <v>0</v>
      </c>
    </row>
    <row r="278" spans="1:28" x14ac:dyDescent="0.25">
      <c r="A278" s="22" t="s">
        <v>524</v>
      </c>
      <c r="D278">
        <v>0</v>
      </c>
      <c r="E278">
        <v>0</v>
      </c>
      <c r="G278" s="21"/>
      <c r="H278" s="21"/>
      <c r="I278" s="21"/>
      <c r="K278" t="s">
        <v>525</v>
      </c>
      <c r="M278" s="19" t="s">
        <v>378</v>
      </c>
      <c r="N278">
        <v>53</v>
      </c>
      <c r="Q278">
        <v>90</v>
      </c>
      <c r="R278">
        <v>78</v>
      </c>
      <c r="T278">
        <f t="shared" si="23"/>
        <v>0</v>
      </c>
      <c r="U278">
        <f t="shared" si="24"/>
        <v>0</v>
      </c>
      <c r="W278">
        <f>H278/[1]Sheet1!$H$97</f>
        <v>0</v>
      </c>
      <c r="Y278" t="e">
        <f t="shared" si="25"/>
        <v>#VALUE!</v>
      </c>
      <c r="AB278" t="s">
        <v>28</v>
      </c>
    </row>
    <row r="279" spans="1:28" x14ac:dyDescent="0.25">
      <c r="A279" s="22" t="s">
        <v>526</v>
      </c>
      <c r="D279">
        <v>0</v>
      </c>
      <c r="E279">
        <v>0</v>
      </c>
      <c r="G279" s="21">
        <v>7885</v>
      </c>
      <c r="H279" s="21">
        <v>7885</v>
      </c>
      <c r="I279" s="21">
        <v>7885</v>
      </c>
      <c r="K279">
        <v>43</v>
      </c>
      <c r="L279" t="s">
        <v>108</v>
      </c>
      <c r="M279" s="19" t="s">
        <v>378</v>
      </c>
      <c r="N279">
        <v>44</v>
      </c>
      <c r="Q279">
        <v>87</v>
      </c>
      <c r="R279">
        <v>70</v>
      </c>
      <c r="T279">
        <f t="shared" si="23"/>
        <v>1.3313076899555829</v>
      </c>
      <c r="U279">
        <f t="shared" si="24"/>
        <v>1.3414320117458749</v>
      </c>
      <c r="W279">
        <f>H279/[1]Sheet1!$H$97</f>
        <v>3.9505621988220594</v>
      </c>
      <c r="Y279" t="e">
        <f t="shared" si="25"/>
        <v>#VALUE!</v>
      </c>
      <c r="AB279">
        <f t="shared" ref="AB279:AB293" si="26">K279*U279</f>
        <v>57.68157650507262</v>
      </c>
    </row>
    <row r="280" spans="1:28" x14ac:dyDescent="0.25">
      <c r="A280" s="22" t="s">
        <v>527</v>
      </c>
      <c r="D280">
        <v>0</v>
      </c>
      <c r="E280">
        <v>0</v>
      </c>
      <c r="G280" s="21">
        <v>4315</v>
      </c>
      <c r="H280" s="21">
        <v>4315</v>
      </c>
      <c r="I280" s="21">
        <v>4315</v>
      </c>
      <c r="K280">
        <v>2</v>
      </c>
      <c r="L280" t="s">
        <v>108</v>
      </c>
      <c r="M280" s="19" t="s">
        <v>378</v>
      </c>
      <c r="N280">
        <v>58</v>
      </c>
      <c r="Q280">
        <v>76</v>
      </c>
      <c r="R280">
        <v>36</v>
      </c>
      <c r="T280">
        <f t="shared" si="23"/>
        <v>0.72854694764214845</v>
      </c>
      <c r="U280">
        <f t="shared" si="24"/>
        <v>0.73408739767703879</v>
      </c>
      <c r="W280">
        <f>H280/[1]Sheet1!$H$97</f>
        <v>2.1619119705665426</v>
      </c>
      <c r="Y280" t="e">
        <f t="shared" si="25"/>
        <v>#VALUE!</v>
      </c>
      <c r="AB280">
        <f t="shared" si="26"/>
        <v>1.4681747953540776</v>
      </c>
    </row>
    <row r="281" spans="1:28" x14ac:dyDescent="0.25">
      <c r="A281" s="22" t="s">
        <v>528</v>
      </c>
      <c r="D281">
        <v>0</v>
      </c>
      <c r="E281">
        <v>0</v>
      </c>
      <c r="G281" s="21">
        <v>5852</v>
      </c>
      <c r="H281" s="21">
        <v>5852</v>
      </c>
      <c r="I281" s="21">
        <v>5852</v>
      </c>
      <c r="K281">
        <v>44</v>
      </c>
      <c r="L281" t="s">
        <v>108</v>
      </c>
      <c r="M281" s="19" t="s">
        <v>378</v>
      </c>
      <c r="N281">
        <v>43</v>
      </c>
      <c r="Q281">
        <v>87</v>
      </c>
      <c r="R281">
        <v>70</v>
      </c>
      <c r="T281">
        <f t="shared" si="23"/>
        <v>0.98805486387064956</v>
      </c>
      <c r="U281">
        <f t="shared" si="24"/>
        <v>0.99556881835597466</v>
      </c>
      <c r="W281">
        <f>H281/[1]Sheet1!$H$97</f>
        <v>2.9319835114149262</v>
      </c>
      <c r="Y281" t="e">
        <f t="shared" si="25"/>
        <v>#VALUE!</v>
      </c>
      <c r="AB281">
        <f t="shared" si="26"/>
        <v>43.805028007662884</v>
      </c>
    </row>
    <row r="282" spans="1:28" x14ac:dyDescent="0.25">
      <c r="A282" s="22" t="s">
        <v>529</v>
      </c>
      <c r="D282">
        <v>0</v>
      </c>
      <c r="E282">
        <v>0</v>
      </c>
      <c r="G282" s="21">
        <v>7400</v>
      </c>
      <c r="H282" s="21">
        <v>7400</v>
      </c>
      <c r="I282" s="21">
        <v>7400</v>
      </c>
      <c r="K282">
        <v>41</v>
      </c>
      <c r="L282" t="s">
        <v>108</v>
      </c>
      <c r="M282" s="19" t="s">
        <v>378</v>
      </c>
      <c r="N282">
        <v>49</v>
      </c>
      <c r="Q282">
        <v>78</v>
      </c>
      <c r="R282">
        <v>58</v>
      </c>
      <c r="T282">
        <f t="shared" si="23"/>
        <v>1.2494200260838699</v>
      </c>
      <c r="U282">
        <f t="shared" si="24"/>
        <v>1.2589216089942263</v>
      </c>
      <c r="W282">
        <f>H282/[1]Sheet1!$H$97</f>
        <v>3.7075662994652174</v>
      </c>
      <c r="Y282" t="e">
        <f t="shared" si="25"/>
        <v>#VALUE!</v>
      </c>
      <c r="AB282">
        <f t="shared" si="26"/>
        <v>51.615785968763277</v>
      </c>
    </row>
    <row r="283" spans="1:28" x14ac:dyDescent="0.25">
      <c r="A283" s="22" t="s">
        <v>530</v>
      </c>
      <c r="D283">
        <v>0</v>
      </c>
      <c r="E283">
        <v>0</v>
      </c>
      <c r="G283" s="21">
        <v>6214</v>
      </c>
      <c r="H283" s="21">
        <v>6214</v>
      </c>
      <c r="I283" s="21">
        <v>6214</v>
      </c>
      <c r="K283">
        <v>41</v>
      </c>
      <c r="L283" t="s">
        <v>531</v>
      </c>
      <c r="M283" s="19" t="s">
        <v>378</v>
      </c>
      <c r="N283">
        <v>46</v>
      </c>
      <c r="Q283">
        <v>84</v>
      </c>
      <c r="R283">
        <v>60</v>
      </c>
      <c r="T283">
        <f t="shared" si="23"/>
        <v>1.04917514082232</v>
      </c>
      <c r="U283">
        <f t="shared" si="24"/>
        <v>1.0571539024716381</v>
      </c>
      <c r="W283">
        <f>H283/[1]Sheet1!$H$97</f>
        <v>3.1133536466049816</v>
      </c>
      <c r="Y283" t="e">
        <f t="shared" si="25"/>
        <v>#VALUE!</v>
      </c>
      <c r="AB283">
        <f t="shared" si="26"/>
        <v>43.343310001337159</v>
      </c>
    </row>
    <row r="284" spans="1:28" x14ac:dyDescent="0.25">
      <c r="A284" s="22" t="s">
        <v>532</v>
      </c>
      <c r="D284">
        <v>0</v>
      </c>
      <c r="E284">
        <v>0</v>
      </c>
      <c r="G284" s="21">
        <v>3902</v>
      </c>
      <c r="H284" s="21">
        <v>3902</v>
      </c>
      <c r="I284" s="21">
        <v>3902</v>
      </c>
      <c r="K284">
        <v>42</v>
      </c>
      <c r="L284" t="s">
        <v>108</v>
      </c>
      <c r="M284" s="19" t="s">
        <v>378</v>
      </c>
      <c r="N284" s="29">
        <v>68</v>
      </c>
      <c r="Q284">
        <v>74</v>
      </c>
      <c r="R284">
        <v>51</v>
      </c>
      <c r="T284">
        <f t="shared" si="23"/>
        <v>0.65881580294314324</v>
      </c>
      <c r="U284">
        <f t="shared" si="24"/>
        <v>0.66382596193182042</v>
      </c>
      <c r="W284">
        <f>H284/[1]Sheet1!$H$97</f>
        <v>1.9549896892585512</v>
      </c>
      <c r="Y284" t="e">
        <f t="shared" si="25"/>
        <v>#VALUE!</v>
      </c>
      <c r="AB284">
        <f t="shared" si="26"/>
        <v>27.880690401136459</v>
      </c>
    </row>
    <row r="285" spans="1:28" x14ac:dyDescent="0.25">
      <c r="A285" s="22" t="s">
        <v>533</v>
      </c>
      <c r="D285">
        <v>0</v>
      </c>
      <c r="E285">
        <v>0</v>
      </c>
      <c r="G285" s="21">
        <v>4265</v>
      </c>
      <c r="H285" s="21">
        <v>4265</v>
      </c>
      <c r="I285" s="21">
        <v>4265</v>
      </c>
      <c r="K285">
        <v>33</v>
      </c>
      <c r="L285" t="s">
        <v>108</v>
      </c>
      <c r="M285" s="19" t="s">
        <v>378</v>
      </c>
      <c r="N285">
        <v>33</v>
      </c>
      <c r="Q285">
        <v>82</v>
      </c>
      <c r="R285">
        <v>60</v>
      </c>
      <c r="T285">
        <f t="shared" si="23"/>
        <v>0.72010492043887908</v>
      </c>
      <c r="U285">
        <f t="shared" si="24"/>
        <v>0.72558117058923988</v>
      </c>
      <c r="W285">
        <f>H285/[1]Sheet1!$H$97</f>
        <v>2.1368608469215071</v>
      </c>
      <c r="Y285" t="e">
        <f t="shared" si="25"/>
        <v>#VALUE!</v>
      </c>
      <c r="AB285">
        <f t="shared" si="26"/>
        <v>23.944178629444917</v>
      </c>
    </row>
    <row r="286" spans="1:28" ht="45" x14ac:dyDescent="0.25">
      <c r="A286" s="3" t="s">
        <v>534</v>
      </c>
      <c r="B286" s="12" t="s">
        <v>535</v>
      </c>
      <c r="C286" s="12">
        <v>1855</v>
      </c>
      <c r="D286">
        <v>0</v>
      </c>
      <c r="E286">
        <v>0</v>
      </c>
      <c r="F286" s="12" t="s">
        <v>53</v>
      </c>
      <c r="G286" s="12">
        <v>13000</v>
      </c>
      <c r="H286" s="12">
        <v>13000</v>
      </c>
      <c r="I286" s="12">
        <v>13000</v>
      </c>
      <c r="K286" s="12">
        <v>41</v>
      </c>
      <c r="L286" s="12" t="s">
        <v>479</v>
      </c>
      <c r="M286" t="s">
        <v>536</v>
      </c>
      <c r="N286" s="12">
        <v>81</v>
      </c>
      <c r="O286">
        <v>1</v>
      </c>
      <c r="P286">
        <v>1</v>
      </c>
      <c r="Q286">
        <v>74</v>
      </c>
      <c r="R286">
        <v>49</v>
      </c>
      <c r="T286">
        <f t="shared" si="23"/>
        <v>2.1949270728500418</v>
      </c>
      <c r="U286">
        <f t="shared" si="24"/>
        <v>2.2116190428276949</v>
      </c>
      <c r="W286">
        <f>H286/[1]Sheet1!$H$97</f>
        <v>6.5132921477091665</v>
      </c>
      <c r="Y286" t="e">
        <f t="shared" si="25"/>
        <v>#VALUE!</v>
      </c>
      <c r="AB286">
        <f t="shared" si="26"/>
        <v>90.676380755935497</v>
      </c>
    </row>
    <row r="287" spans="1:28" ht="60" x14ac:dyDescent="0.25">
      <c r="A287" s="3" t="s">
        <v>537</v>
      </c>
      <c r="B287" s="3" t="s">
        <v>538</v>
      </c>
      <c r="C287" s="12">
        <v>1908</v>
      </c>
      <c r="D287">
        <v>0</v>
      </c>
      <c r="E287">
        <v>0</v>
      </c>
      <c r="F287" s="12" t="s">
        <v>53</v>
      </c>
      <c r="G287" s="15">
        <v>15885</v>
      </c>
      <c r="H287" s="15">
        <v>15885</v>
      </c>
      <c r="I287" s="15">
        <v>15885</v>
      </c>
      <c r="K287" s="12">
        <v>30</v>
      </c>
      <c r="L287" t="s">
        <v>479</v>
      </c>
      <c r="M287" t="s">
        <v>536</v>
      </c>
      <c r="N287">
        <v>67</v>
      </c>
      <c r="O287" s="7">
        <v>1</v>
      </c>
      <c r="P287" s="7">
        <v>1</v>
      </c>
      <c r="Q287">
        <v>81</v>
      </c>
      <c r="R287">
        <v>64</v>
      </c>
      <c r="T287">
        <f t="shared" si="23"/>
        <v>2.6820320424786854</v>
      </c>
      <c r="U287">
        <f t="shared" si="24"/>
        <v>2.7024283457936873</v>
      </c>
      <c r="W287">
        <f>H287/[1]Sheet1!$H$97</f>
        <v>7.9587419820276999</v>
      </c>
      <c r="Y287" t="e">
        <f t="shared" si="25"/>
        <v>#VALUE!</v>
      </c>
      <c r="AB287">
        <f t="shared" si="26"/>
        <v>81.072850373810624</v>
      </c>
    </row>
    <row r="288" spans="1:28" ht="75" x14ac:dyDescent="0.25">
      <c r="A288" s="3" t="s">
        <v>539</v>
      </c>
      <c r="B288" s="3" t="s">
        <v>540</v>
      </c>
      <c r="C288" s="12">
        <v>1929</v>
      </c>
      <c r="D288">
        <v>0</v>
      </c>
      <c r="E288">
        <v>0</v>
      </c>
      <c r="F288" s="12" t="s">
        <v>53</v>
      </c>
      <c r="G288" s="15">
        <v>6800</v>
      </c>
      <c r="H288" s="15">
        <v>6800</v>
      </c>
      <c r="I288" s="15">
        <v>6800</v>
      </c>
      <c r="K288" s="12">
        <v>16</v>
      </c>
      <c r="L288" t="s">
        <v>479</v>
      </c>
      <c r="M288" t="s">
        <v>536</v>
      </c>
      <c r="N288">
        <v>41</v>
      </c>
      <c r="O288">
        <v>1</v>
      </c>
      <c r="P288">
        <v>1</v>
      </c>
      <c r="Q288">
        <v>74</v>
      </c>
      <c r="R288">
        <v>32</v>
      </c>
      <c r="T288">
        <f t="shared" si="23"/>
        <v>1.1481156996446371</v>
      </c>
      <c r="U288">
        <f t="shared" si="24"/>
        <v>1.1568468839406405</v>
      </c>
      <c r="W288">
        <f>H288/[1]Sheet1!$H$97</f>
        <v>3.4069528157247948</v>
      </c>
      <c r="Y288" t="e">
        <f t="shared" si="25"/>
        <v>#VALUE!</v>
      </c>
      <c r="AB288">
        <f t="shared" si="26"/>
        <v>18.509550143050248</v>
      </c>
    </row>
    <row r="289" spans="1:28" ht="90" x14ac:dyDescent="0.25">
      <c r="A289" s="3" t="s">
        <v>541</v>
      </c>
      <c r="B289" s="3" t="s">
        <v>542</v>
      </c>
      <c r="C289" s="12">
        <v>1881</v>
      </c>
      <c r="D289">
        <v>0</v>
      </c>
      <c r="E289">
        <v>0</v>
      </c>
      <c r="F289" s="12" t="s">
        <v>53</v>
      </c>
      <c r="G289" s="15">
        <v>7550</v>
      </c>
      <c r="H289" s="15">
        <v>7550</v>
      </c>
      <c r="I289" s="15">
        <v>7550</v>
      </c>
      <c r="K289" s="30">
        <v>34</v>
      </c>
      <c r="L289" t="s">
        <v>479</v>
      </c>
      <c r="M289" t="s">
        <v>536</v>
      </c>
      <c r="N289">
        <v>65</v>
      </c>
      <c r="O289">
        <v>1</v>
      </c>
      <c r="P289">
        <v>1</v>
      </c>
      <c r="Q289">
        <v>86</v>
      </c>
      <c r="R289">
        <v>54</v>
      </c>
      <c r="T289">
        <f t="shared" si="23"/>
        <v>1.2747461076936781</v>
      </c>
      <c r="U289">
        <f t="shared" si="24"/>
        <v>1.2844402902576229</v>
      </c>
      <c r="W289">
        <f>H289/[1]Sheet1!$H$97</f>
        <v>3.7827196704003234</v>
      </c>
      <c r="Y289" t="e">
        <f t="shared" si="25"/>
        <v>#VALUE!</v>
      </c>
      <c r="AB289">
        <f t="shared" si="26"/>
        <v>43.67096986875918</v>
      </c>
    </row>
    <row r="290" spans="1:28" ht="30" x14ac:dyDescent="0.25">
      <c r="A290" s="3" t="s">
        <v>543</v>
      </c>
      <c r="B290" s="3" t="s">
        <v>544</v>
      </c>
      <c r="C290" s="12">
        <v>1969</v>
      </c>
      <c r="D290">
        <v>0</v>
      </c>
      <c r="E290">
        <v>0</v>
      </c>
      <c r="F290" s="12" t="s">
        <v>53</v>
      </c>
      <c r="G290" s="15">
        <v>6008</v>
      </c>
      <c r="H290" s="15">
        <v>6008</v>
      </c>
      <c r="I290" s="15">
        <v>6008</v>
      </c>
      <c r="K290" s="12">
        <v>36</v>
      </c>
      <c r="L290" t="s">
        <v>479</v>
      </c>
      <c r="M290" t="s">
        <v>536</v>
      </c>
      <c r="N290">
        <v>55</v>
      </c>
      <c r="O290">
        <v>1</v>
      </c>
      <c r="P290">
        <v>1</v>
      </c>
      <c r="Q290">
        <v>95</v>
      </c>
      <c r="R290">
        <v>72</v>
      </c>
      <c r="T290">
        <f t="shared" si="23"/>
        <v>1.0143939887448501</v>
      </c>
      <c r="U290">
        <f t="shared" si="24"/>
        <v>1.022108246869907</v>
      </c>
      <c r="W290">
        <f>H290/[1]Sheet1!$H$97</f>
        <v>3.0101430171874362</v>
      </c>
      <c r="Y290" t="e">
        <f t="shared" si="25"/>
        <v>#VALUE!</v>
      </c>
      <c r="AB290">
        <f t="shared" si="26"/>
        <v>36.795896887316651</v>
      </c>
    </row>
    <row r="291" spans="1:28" ht="45" x14ac:dyDescent="0.25">
      <c r="A291" s="3" t="s">
        <v>545</v>
      </c>
      <c r="B291" s="3" t="s">
        <v>546</v>
      </c>
      <c r="C291" s="12">
        <v>1969</v>
      </c>
      <c r="D291">
        <v>0</v>
      </c>
      <c r="E291">
        <v>0</v>
      </c>
      <c r="F291" s="12" t="s">
        <v>53</v>
      </c>
      <c r="G291" s="15">
        <v>7714</v>
      </c>
      <c r="H291" s="15">
        <v>7714</v>
      </c>
      <c r="I291" s="15">
        <v>7714</v>
      </c>
      <c r="K291" s="12">
        <v>43</v>
      </c>
      <c r="L291" t="s">
        <v>479</v>
      </c>
      <c r="M291" t="s">
        <v>536</v>
      </c>
      <c r="N291">
        <v>62</v>
      </c>
      <c r="O291">
        <v>1</v>
      </c>
      <c r="P291">
        <v>1</v>
      </c>
      <c r="Q291">
        <v>87</v>
      </c>
      <c r="R291">
        <v>67</v>
      </c>
      <c r="T291">
        <f t="shared" si="23"/>
        <v>1.3024359569204016</v>
      </c>
      <c r="U291">
        <f t="shared" si="24"/>
        <v>1.312340715105603</v>
      </c>
      <c r="W291">
        <f>H291/[1]Sheet1!$H$97</f>
        <v>3.8648873559560388</v>
      </c>
      <c r="Y291" t="e">
        <f t="shared" si="25"/>
        <v>#VALUE!</v>
      </c>
      <c r="AB291">
        <f t="shared" si="26"/>
        <v>56.430650749540931</v>
      </c>
    </row>
    <row r="292" spans="1:28" ht="45" x14ac:dyDescent="0.25">
      <c r="A292" s="3" t="s">
        <v>547</v>
      </c>
      <c r="B292" s="12" t="s">
        <v>548</v>
      </c>
      <c r="C292" s="12">
        <v>1923</v>
      </c>
      <c r="D292">
        <v>0</v>
      </c>
      <c r="E292">
        <v>0</v>
      </c>
      <c r="F292" s="12" t="s">
        <v>53</v>
      </c>
      <c r="G292" s="15">
        <v>16022</v>
      </c>
      <c r="H292" s="15">
        <v>16022</v>
      </c>
      <c r="I292" s="15">
        <v>16022</v>
      </c>
      <c r="K292" s="30">
        <v>19</v>
      </c>
      <c r="L292" t="s">
        <v>479</v>
      </c>
      <c r="M292" t="s">
        <v>536</v>
      </c>
      <c r="N292">
        <v>60</v>
      </c>
      <c r="O292">
        <v>1</v>
      </c>
      <c r="P292">
        <v>1</v>
      </c>
      <c r="Q292">
        <v>84</v>
      </c>
      <c r="R292">
        <v>72</v>
      </c>
      <c r="T292">
        <f t="shared" si="23"/>
        <v>2.7051631970156436</v>
      </c>
      <c r="U292">
        <f t="shared" si="24"/>
        <v>2.725735408014256</v>
      </c>
      <c r="W292">
        <f>H292/[1]Sheet1!$H$97</f>
        <v>8.0273820608150963</v>
      </c>
      <c r="Y292" t="e">
        <f t="shared" si="25"/>
        <v>#VALUE!</v>
      </c>
      <c r="AB292">
        <f t="shared" si="26"/>
        <v>51.788972752270865</v>
      </c>
    </row>
    <row r="293" spans="1:28" ht="105" x14ac:dyDescent="0.25">
      <c r="A293" s="12" t="s">
        <v>549</v>
      </c>
      <c r="B293" s="12" t="s">
        <v>550</v>
      </c>
      <c r="C293" s="12">
        <v>1766</v>
      </c>
      <c r="D293">
        <v>0</v>
      </c>
      <c r="E293">
        <v>0</v>
      </c>
      <c r="F293" s="3" t="s">
        <v>53</v>
      </c>
      <c r="G293" s="15">
        <v>45000</v>
      </c>
      <c r="H293" s="15">
        <v>45000</v>
      </c>
      <c r="I293" s="15">
        <v>45000</v>
      </c>
      <c r="K293" s="30">
        <v>23</v>
      </c>
      <c r="L293" t="s">
        <v>192</v>
      </c>
      <c r="M293" t="s">
        <v>536</v>
      </c>
      <c r="N293">
        <v>59</v>
      </c>
      <c r="O293">
        <v>1</v>
      </c>
      <c r="P293">
        <v>1</v>
      </c>
      <c r="Q293">
        <v>91</v>
      </c>
      <c r="R293">
        <v>77</v>
      </c>
      <c r="T293">
        <f t="shared" si="23"/>
        <v>7.5978244829424515</v>
      </c>
      <c r="U293">
        <f t="shared" si="24"/>
        <v>7.6556043790189436</v>
      </c>
      <c r="W293">
        <f>H293/[1]Sheet1!$H$97</f>
        <v>22.546011280531729</v>
      </c>
      <c r="Y293" t="e">
        <f t="shared" si="25"/>
        <v>#VALUE!</v>
      </c>
      <c r="AB293">
        <f t="shared" si="26"/>
        <v>176.07890071743572</v>
      </c>
    </row>
    <row r="294" spans="1:28" ht="60" x14ac:dyDescent="0.25">
      <c r="A294" s="3" t="s">
        <v>551</v>
      </c>
      <c r="B294" s="3" t="s">
        <v>552</v>
      </c>
      <c r="C294" s="12">
        <v>1855</v>
      </c>
      <c r="D294">
        <v>0</v>
      </c>
      <c r="E294">
        <v>0</v>
      </c>
      <c r="F294" s="12" t="s">
        <v>53</v>
      </c>
      <c r="G294" s="15">
        <v>6653</v>
      </c>
      <c r="H294" s="15" t="s">
        <v>28</v>
      </c>
      <c r="I294" s="15" t="s">
        <v>28</v>
      </c>
      <c r="K294" s="32" t="s">
        <v>299</v>
      </c>
      <c r="M294" t="s">
        <v>536</v>
      </c>
      <c r="N294">
        <v>43</v>
      </c>
      <c r="Q294">
        <v>94</v>
      </c>
      <c r="R294">
        <v>86</v>
      </c>
      <c r="T294" t="s">
        <v>28</v>
      </c>
      <c r="U294" t="s">
        <v>28</v>
      </c>
      <c r="W294" t="e">
        <f>H294/[1]Sheet1!$H$97</f>
        <v>#VALUE!</v>
      </c>
      <c r="Y294" t="e">
        <f t="shared" si="25"/>
        <v>#VALUE!</v>
      </c>
      <c r="AB294" t="s">
        <v>28</v>
      </c>
    </row>
    <row r="295" spans="1:28" ht="60" x14ac:dyDescent="0.25">
      <c r="A295" s="3" t="s">
        <v>553</v>
      </c>
      <c r="B295" s="3" t="s">
        <v>554</v>
      </c>
      <c r="C295" s="12">
        <v>1972</v>
      </c>
      <c r="D295">
        <v>0</v>
      </c>
      <c r="E295">
        <v>0</v>
      </c>
      <c r="F295" s="12" t="s">
        <v>53</v>
      </c>
      <c r="G295" s="15">
        <v>19596</v>
      </c>
      <c r="H295" s="15" t="s">
        <v>28</v>
      </c>
      <c r="I295" s="15" t="s">
        <v>28</v>
      </c>
      <c r="K295" s="12" t="s">
        <v>555</v>
      </c>
      <c r="M295" t="s">
        <v>536</v>
      </c>
      <c r="N295" t="s">
        <v>299</v>
      </c>
      <c r="T295" t="s">
        <v>28</v>
      </c>
      <c r="U295" t="s">
        <v>28</v>
      </c>
      <c r="W295" t="e">
        <f>H295/[1]Sheet1!$H$97</f>
        <v>#VALUE!</v>
      </c>
      <c r="Y295" t="e">
        <f t="shared" si="25"/>
        <v>#VALUE!</v>
      </c>
      <c r="AB295" t="s">
        <v>28</v>
      </c>
    </row>
    <row r="296" spans="1:28" ht="60" x14ac:dyDescent="0.25">
      <c r="A296" s="3" t="s">
        <v>556</v>
      </c>
      <c r="B296" s="3" t="s">
        <v>557</v>
      </c>
      <c r="C296" s="12">
        <v>1855</v>
      </c>
      <c r="D296">
        <v>0</v>
      </c>
      <c r="E296">
        <v>0</v>
      </c>
      <c r="F296" s="12" t="s">
        <v>53</v>
      </c>
      <c r="G296" s="15">
        <v>10028</v>
      </c>
      <c r="H296" s="15">
        <v>10028</v>
      </c>
      <c r="I296" s="15">
        <v>10028</v>
      </c>
      <c r="K296" s="12">
        <v>16</v>
      </c>
      <c r="L296" t="s">
        <v>479</v>
      </c>
      <c r="M296" t="s">
        <v>536</v>
      </c>
      <c r="N296">
        <v>68</v>
      </c>
      <c r="O296">
        <v>1</v>
      </c>
      <c r="P296">
        <v>1</v>
      </c>
      <c r="Q296">
        <v>77</v>
      </c>
      <c r="R296">
        <v>50</v>
      </c>
      <c r="T296">
        <f t="shared" si="23"/>
        <v>1.6931329758877089</v>
      </c>
      <c r="U296">
        <f t="shared" si="24"/>
        <v>1.7060089047289326</v>
      </c>
      <c r="W296">
        <f>H296/[1]Sheet1!$H$97</f>
        <v>5.0242533582482709</v>
      </c>
      <c r="Y296" t="e">
        <f t="shared" si="25"/>
        <v>#VALUE!</v>
      </c>
      <c r="AB296">
        <f t="shared" ref="AB296:AB304" si="27">K296*U296</f>
        <v>27.296142475662922</v>
      </c>
    </row>
    <row r="297" spans="1:28" ht="45" x14ac:dyDescent="0.25">
      <c r="A297" s="3" t="s">
        <v>558</v>
      </c>
      <c r="B297" s="3" t="s">
        <v>559</v>
      </c>
      <c r="C297" s="12">
        <v>1868</v>
      </c>
      <c r="D297">
        <v>1</v>
      </c>
      <c r="E297">
        <v>1</v>
      </c>
      <c r="F297" s="12" t="s">
        <v>2</v>
      </c>
      <c r="G297" s="3">
        <v>2100</v>
      </c>
      <c r="H297" s="3">
        <v>2100</v>
      </c>
      <c r="I297" s="3">
        <v>2100</v>
      </c>
      <c r="K297" s="12">
        <v>25</v>
      </c>
      <c r="L297" s="12" t="s">
        <v>479</v>
      </c>
      <c r="M297" t="s">
        <v>536</v>
      </c>
      <c r="N297">
        <v>59</v>
      </c>
      <c r="O297">
        <v>1</v>
      </c>
      <c r="P297">
        <v>1</v>
      </c>
      <c r="Q297">
        <v>63</v>
      </c>
      <c r="R297">
        <v>32</v>
      </c>
      <c r="T297">
        <f t="shared" si="23"/>
        <v>0.35456514253731441</v>
      </c>
      <c r="U297">
        <f t="shared" si="24"/>
        <v>0.3572615376875507</v>
      </c>
      <c r="W297">
        <f>H297/[1]Sheet1!$H$97</f>
        <v>1.0521471930914807</v>
      </c>
      <c r="Y297" t="e">
        <f t="shared" si="25"/>
        <v>#VALUE!</v>
      </c>
      <c r="AB297">
        <f t="shared" si="27"/>
        <v>8.9315384421887671</v>
      </c>
    </row>
    <row r="298" spans="1:28" ht="45" x14ac:dyDescent="0.25">
      <c r="A298" s="3" t="s">
        <v>560</v>
      </c>
      <c r="B298" s="3" t="s">
        <v>561</v>
      </c>
      <c r="C298" s="12">
        <v>1939</v>
      </c>
      <c r="D298">
        <v>1</v>
      </c>
      <c r="E298">
        <v>1</v>
      </c>
      <c r="F298" s="12" t="s">
        <v>2</v>
      </c>
      <c r="G298" s="3">
        <v>938</v>
      </c>
      <c r="H298" s="3">
        <v>938</v>
      </c>
      <c r="I298" s="3">
        <v>938</v>
      </c>
      <c r="K298" s="12">
        <v>24</v>
      </c>
      <c r="L298" s="12" t="s">
        <v>479</v>
      </c>
      <c r="M298" t="s">
        <v>536</v>
      </c>
      <c r="N298">
        <v>66</v>
      </c>
      <c r="O298">
        <v>1</v>
      </c>
      <c r="P298">
        <v>1</v>
      </c>
      <c r="Q298">
        <v>73</v>
      </c>
      <c r="R298">
        <v>58</v>
      </c>
      <c r="T298">
        <f t="shared" si="23"/>
        <v>0.15837243033333379</v>
      </c>
      <c r="U298">
        <f t="shared" si="24"/>
        <v>0.15957682016710598</v>
      </c>
      <c r="W298">
        <f>H298/[1]Sheet1!$H$97</f>
        <v>0.46995907958086136</v>
      </c>
      <c r="Y298" t="e">
        <f t="shared" si="25"/>
        <v>#VALUE!</v>
      </c>
      <c r="AB298">
        <f t="shared" si="27"/>
        <v>3.8298436840105436</v>
      </c>
    </row>
    <row r="299" spans="1:28" ht="30" x14ac:dyDescent="0.25">
      <c r="A299" s="3" t="s">
        <v>562</v>
      </c>
      <c r="B299" s="3" t="s">
        <v>563</v>
      </c>
      <c r="C299" s="12">
        <v>1867</v>
      </c>
      <c r="D299">
        <v>1</v>
      </c>
      <c r="E299">
        <v>1</v>
      </c>
      <c r="F299" s="12" t="s">
        <v>2</v>
      </c>
      <c r="G299" s="3">
        <v>1708</v>
      </c>
      <c r="H299" s="3">
        <v>1708</v>
      </c>
      <c r="I299" s="3">
        <v>1708</v>
      </c>
      <c r="K299" s="12">
        <v>7</v>
      </c>
      <c r="L299" s="12" t="s">
        <v>479</v>
      </c>
      <c r="M299" t="s">
        <v>536</v>
      </c>
      <c r="N299">
        <v>91</v>
      </c>
      <c r="O299">
        <v>1</v>
      </c>
      <c r="P299">
        <v>1</v>
      </c>
      <c r="Q299">
        <v>76</v>
      </c>
      <c r="R299">
        <v>50</v>
      </c>
      <c r="T299">
        <f t="shared" si="23"/>
        <v>0.28837964926368237</v>
      </c>
      <c r="U299">
        <f t="shared" si="24"/>
        <v>0.29057271731920792</v>
      </c>
      <c r="W299">
        <f>H299/[1]Sheet1!$H$97</f>
        <v>0.85574638371440426</v>
      </c>
      <c r="Y299" t="e">
        <f t="shared" si="25"/>
        <v>#VALUE!</v>
      </c>
      <c r="AB299">
        <f t="shared" si="27"/>
        <v>2.0340090212344553</v>
      </c>
    </row>
    <row r="300" spans="1:28" ht="75" x14ac:dyDescent="0.25">
      <c r="A300" s="3" t="s">
        <v>564</v>
      </c>
      <c r="B300" s="12" t="s">
        <v>565</v>
      </c>
      <c r="C300" s="12">
        <v>1899</v>
      </c>
      <c r="D300">
        <v>1</v>
      </c>
      <c r="E300">
        <v>1</v>
      </c>
      <c r="F300" s="12" t="s">
        <v>2</v>
      </c>
      <c r="G300" s="15">
        <v>2044</v>
      </c>
      <c r="H300" s="15">
        <v>2044</v>
      </c>
      <c r="I300" s="15">
        <v>2044</v>
      </c>
      <c r="K300" s="12">
        <v>29</v>
      </c>
      <c r="L300" t="s">
        <v>479</v>
      </c>
      <c r="M300" t="s">
        <v>536</v>
      </c>
      <c r="N300">
        <v>48</v>
      </c>
      <c r="O300">
        <v>1</v>
      </c>
      <c r="P300">
        <v>1</v>
      </c>
      <c r="Q300">
        <v>68</v>
      </c>
      <c r="R300">
        <v>58</v>
      </c>
      <c r="T300">
        <f t="shared" si="23"/>
        <v>0.34511007206965272</v>
      </c>
      <c r="U300">
        <f t="shared" si="24"/>
        <v>0.34773456334921604</v>
      </c>
      <c r="W300">
        <f>H300/[1]Sheet1!$H$97</f>
        <v>1.0240899346090413</v>
      </c>
      <c r="Y300" t="e">
        <f t="shared" si="25"/>
        <v>#VALUE!</v>
      </c>
      <c r="AB300">
        <f t="shared" si="27"/>
        <v>10.084302337127266</v>
      </c>
    </row>
    <row r="301" spans="1:28" ht="45" x14ac:dyDescent="0.25">
      <c r="A301" s="3" t="s">
        <v>566</v>
      </c>
      <c r="B301" s="3" t="s">
        <v>567</v>
      </c>
      <c r="C301" s="12">
        <v>1867</v>
      </c>
      <c r="D301">
        <v>0</v>
      </c>
      <c r="E301">
        <v>1</v>
      </c>
      <c r="F301" s="12" t="s">
        <v>2</v>
      </c>
      <c r="G301" s="15">
        <v>1417</v>
      </c>
      <c r="H301" s="15">
        <v>1417</v>
      </c>
      <c r="I301" s="15">
        <v>1417</v>
      </c>
      <c r="K301" s="12">
        <v>42</v>
      </c>
      <c r="L301" t="s">
        <v>479</v>
      </c>
      <c r="M301" t="s">
        <v>536</v>
      </c>
      <c r="N301">
        <v>47</v>
      </c>
      <c r="O301">
        <v>1</v>
      </c>
      <c r="P301">
        <v>1</v>
      </c>
      <c r="Q301">
        <v>76</v>
      </c>
      <c r="R301">
        <v>68</v>
      </c>
      <c r="T301">
        <f t="shared" si="23"/>
        <v>0.23924705094065454</v>
      </c>
      <c r="U301">
        <f t="shared" si="24"/>
        <v>0.24106647566821876</v>
      </c>
      <c r="W301">
        <f>H301/[1]Sheet1!$H$97</f>
        <v>0.70994884410029913</v>
      </c>
      <c r="Y301" t="e">
        <f t="shared" si="25"/>
        <v>#VALUE!</v>
      </c>
      <c r="AB301">
        <f t="shared" si="27"/>
        <v>10.124791978065188</v>
      </c>
    </row>
    <row r="302" spans="1:28" ht="90" x14ac:dyDescent="0.25">
      <c r="A302" s="3" t="s">
        <v>568</v>
      </c>
      <c r="B302" s="12" t="s">
        <v>569</v>
      </c>
      <c r="C302" s="12">
        <v>1942</v>
      </c>
      <c r="D302">
        <v>0</v>
      </c>
      <c r="E302">
        <v>1</v>
      </c>
      <c r="F302" s="12" t="s">
        <v>2</v>
      </c>
      <c r="G302" s="12">
        <v>8585</v>
      </c>
      <c r="H302" s="12">
        <v>8585</v>
      </c>
      <c r="I302" s="12">
        <v>8585</v>
      </c>
      <c r="K302" s="12">
        <v>36</v>
      </c>
      <c r="L302" s="12" t="s">
        <v>479</v>
      </c>
      <c r="M302" t="s">
        <v>536</v>
      </c>
      <c r="N302">
        <v>53</v>
      </c>
      <c r="O302">
        <v>1</v>
      </c>
      <c r="P302">
        <v>1</v>
      </c>
      <c r="Q302">
        <v>73</v>
      </c>
      <c r="R302">
        <v>55</v>
      </c>
      <c r="T302">
        <f t="shared" si="23"/>
        <v>1.4494960708013545</v>
      </c>
      <c r="U302">
        <f t="shared" si="24"/>
        <v>1.4605191909750586</v>
      </c>
      <c r="W302">
        <f>H302/[1]Sheet1!$H$97</f>
        <v>4.301277929852553</v>
      </c>
      <c r="Y302" t="e">
        <f t="shared" si="25"/>
        <v>#VALUE!</v>
      </c>
      <c r="AB302">
        <f t="shared" si="27"/>
        <v>52.578690875102112</v>
      </c>
    </row>
    <row r="303" spans="1:28" ht="30" x14ac:dyDescent="0.25">
      <c r="A303" s="3" t="s">
        <v>570</v>
      </c>
      <c r="B303" s="12" t="s">
        <v>571</v>
      </c>
      <c r="C303" s="12">
        <v>1942</v>
      </c>
      <c r="D303">
        <v>1</v>
      </c>
      <c r="E303">
        <v>1</v>
      </c>
      <c r="F303" s="12" t="s">
        <v>2</v>
      </c>
      <c r="G303" s="15">
        <v>1775</v>
      </c>
      <c r="H303" s="15">
        <v>1775</v>
      </c>
      <c r="I303" s="15">
        <v>1775</v>
      </c>
      <c r="K303" s="12">
        <v>21</v>
      </c>
      <c r="L303" t="s">
        <v>479</v>
      </c>
      <c r="M303" t="s">
        <v>536</v>
      </c>
      <c r="N303">
        <v>88</v>
      </c>
      <c r="O303">
        <v>1</v>
      </c>
      <c r="P303">
        <v>1</v>
      </c>
      <c r="Q303">
        <v>76</v>
      </c>
      <c r="R303">
        <v>36</v>
      </c>
      <c r="T303">
        <f t="shared" si="23"/>
        <v>0.29969196571606338</v>
      </c>
      <c r="U303">
        <f t="shared" si="24"/>
        <v>0.30197106161685833</v>
      </c>
      <c r="W303">
        <f>H303/[1]Sheet1!$H$97</f>
        <v>0.88931488939875147</v>
      </c>
      <c r="Y303" t="e">
        <f t="shared" si="25"/>
        <v>#VALUE!</v>
      </c>
      <c r="AB303">
        <f t="shared" si="27"/>
        <v>6.3413922939540246</v>
      </c>
    </row>
    <row r="304" spans="1:28" ht="60" x14ac:dyDescent="0.25">
      <c r="A304" s="3" t="s">
        <v>572</v>
      </c>
      <c r="B304" s="3" t="s">
        <v>573</v>
      </c>
      <c r="C304" s="12">
        <v>1908</v>
      </c>
      <c r="D304">
        <v>1</v>
      </c>
      <c r="E304">
        <v>1</v>
      </c>
      <c r="F304" s="12" t="s">
        <v>2</v>
      </c>
      <c r="G304" s="15">
        <v>1621</v>
      </c>
      <c r="H304" s="15">
        <v>1621</v>
      </c>
      <c r="I304" s="15">
        <v>1621</v>
      </c>
      <c r="K304" s="12">
        <v>15</v>
      </c>
      <c r="L304" t="s">
        <v>479</v>
      </c>
      <c r="M304" t="s">
        <v>536</v>
      </c>
      <c r="N304">
        <v>78</v>
      </c>
      <c r="O304">
        <v>1</v>
      </c>
      <c r="P304">
        <v>1</v>
      </c>
      <c r="Q304">
        <v>71</v>
      </c>
      <c r="R304">
        <v>52</v>
      </c>
      <c r="T304">
        <f t="shared" si="23"/>
        <v>0.27369052192999366</v>
      </c>
      <c r="U304">
        <f t="shared" si="24"/>
        <v>0.27577188218643794</v>
      </c>
      <c r="W304">
        <f>H304/[1]Sheet1!$H$97</f>
        <v>0.81215742857204298</v>
      </c>
      <c r="Y304" t="e">
        <f t="shared" si="25"/>
        <v>#VALUE!</v>
      </c>
      <c r="AB304">
        <f t="shared" si="27"/>
        <v>4.1365782327965688</v>
      </c>
    </row>
    <row r="305" spans="1:28" ht="60" x14ac:dyDescent="0.25">
      <c r="A305" s="3" t="s">
        <v>574</v>
      </c>
      <c r="B305" s="3" t="s">
        <v>575</v>
      </c>
      <c r="C305" s="12">
        <v>1933</v>
      </c>
      <c r="D305">
        <v>0</v>
      </c>
      <c r="E305">
        <v>1</v>
      </c>
      <c r="F305" s="12" t="s">
        <v>2</v>
      </c>
      <c r="G305" s="15">
        <v>4634</v>
      </c>
      <c r="H305" s="15" t="s">
        <v>28</v>
      </c>
      <c r="I305" s="15" t="s">
        <v>28</v>
      </c>
      <c r="K305" s="12" t="s">
        <v>299</v>
      </c>
      <c r="M305" t="s">
        <v>536</v>
      </c>
      <c r="N305">
        <v>78</v>
      </c>
      <c r="Q305">
        <v>80</v>
      </c>
      <c r="R305">
        <v>66</v>
      </c>
      <c r="T305" t="s">
        <v>28</v>
      </c>
      <c r="U305" t="s">
        <v>28</v>
      </c>
      <c r="W305" t="e">
        <f>H305/[1]Sheet1!$H$97</f>
        <v>#VALUE!</v>
      </c>
      <c r="Y305" t="e">
        <f t="shared" si="25"/>
        <v>#VALUE!</v>
      </c>
      <c r="AB305" t="s">
        <v>28</v>
      </c>
    </row>
    <row r="306" spans="1:28" ht="60" x14ac:dyDescent="0.25">
      <c r="A306" s="3" t="s">
        <v>576</v>
      </c>
      <c r="B306" s="3" t="s">
        <v>577</v>
      </c>
      <c r="C306" s="12">
        <v>1746</v>
      </c>
      <c r="D306">
        <v>0</v>
      </c>
      <c r="E306">
        <v>1</v>
      </c>
      <c r="F306" s="12" t="s">
        <v>2</v>
      </c>
      <c r="G306" s="15">
        <v>5391</v>
      </c>
      <c r="H306" s="15">
        <v>5391</v>
      </c>
      <c r="I306" s="15">
        <v>5391</v>
      </c>
      <c r="K306" s="12">
        <v>24</v>
      </c>
      <c r="L306" t="s">
        <v>134</v>
      </c>
      <c r="M306" t="s">
        <v>536</v>
      </c>
      <c r="N306">
        <v>7</v>
      </c>
      <c r="O306">
        <v>1</v>
      </c>
      <c r="P306">
        <v>1</v>
      </c>
      <c r="Q306">
        <v>98</v>
      </c>
      <c r="R306">
        <v>96</v>
      </c>
      <c r="T306">
        <f t="shared" si="23"/>
        <v>0.91021937305650569</v>
      </c>
      <c r="U306">
        <f t="shared" si="24"/>
        <v>0.91714140460646953</v>
      </c>
      <c r="W306">
        <f>H306/[1]Sheet1!$H$97</f>
        <v>2.701012151407701</v>
      </c>
      <c r="Y306" t="e">
        <f t="shared" si="25"/>
        <v>#VALUE!</v>
      </c>
      <c r="AB306">
        <f>K306*U306</f>
        <v>22.011393710555268</v>
      </c>
    </row>
    <row r="307" spans="1:28" ht="90" x14ac:dyDescent="0.25">
      <c r="A307" s="3" t="s">
        <v>578</v>
      </c>
      <c r="B307" s="12" t="s">
        <v>579</v>
      </c>
      <c r="C307" s="12">
        <v>1865</v>
      </c>
      <c r="D307">
        <v>0</v>
      </c>
      <c r="E307">
        <v>1</v>
      </c>
      <c r="F307" s="12" t="s">
        <v>2</v>
      </c>
      <c r="G307" s="15">
        <v>4400</v>
      </c>
      <c r="H307" s="15">
        <v>4400</v>
      </c>
      <c r="I307" s="15">
        <v>4400</v>
      </c>
      <c r="K307" s="12">
        <v>36</v>
      </c>
      <c r="L307" t="s">
        <v>479</v>
      </c>
      <c r="M307" t="s">
        <v>536</v>
      </c>
      <c r="N307">
        <v>69</v>
      </c>
      <c r="O307">
        <v>1</v>
      </c>
      <c r="P307">
        <v>1</v>
      </c>
      <c r="Q307">
        <v>79</v>
      </c>
      <c r="R307">
        <v>63</v>
      </c>
      <c r="T307">
        <f t="shared" si="23"/>
        <v>0.7428983938877064</v>
      </c>
      <c r="U307">
        <f t="shared" si="24"/>
        <v>0.74854798372629672</v>
      </c>
      <c r="W307">
        <f>H307/[1]Sheet1!$H$97</f>
        <v>2.2044988807631025</v>
      </c>
      <c r="Y307" t="e">
        <f t="shared" si="25"/>
        <v>#VALUE!</v>
      </c>
      <c r="AB307">
        <f>K307*U307</f>
        <v>26.947727414146684</v>
      </c>
    </row>
    <row r="308" spans="1:28" ht="195" x14ac:dyDescent="0.25">
      <c r="A308" s="3" t="s">
        <v>580</v>
      </c>
      <c r="B308" s="3" t="s">
        <v>540</v>
      </c>
      <c r="C308" s="12">
        <v>1881</v>
      </c>
      <c r="D308">
        <v>1</v>
      </c>
      <c r="E308">
        <v>1</v>
      </c>
      <c r="F308" s="12" t="s">
        <v>2</v>
      </c>
      <c r="G308" s="15">
        <v>2506</v>
      </c>
      <c r="H308" s="15" t="s">
        <v>28</v>
      </c>
      <c r="I308" s="15" t="s">
        <v>28</v>
      </c>
      <c r="K308" s="12" t="s">
        <v>581</v>
      </c>
      <c r="M308" t="s">
        <v>536</v>
      </c>
      <c r="N308">
        <v>54</v>
      </c>
      <c r="Q308">
        <v>74</v>
      </c>
      <c r="R308">
        <v>51</v>
      </c>
      <c r="T308" t="s">
        <v>28</v>
      </c>
      <c r="U308" t="s">
        <v>28</v>
      </c>
      <c r="W308" t="e">
        <f>H308/[1]Sheet1!$H$97</f>
        <v>#VALUE!</v>
      </c>
      <c r="Y308" t="e">
        <f t="shared" si="25"/>
        <v>#VALUE!</v>
      </c>
      <c r="AB308" t="s">
        <v>28</v>
      </c>
    </row>
    <row r="309" spans="1:28" ht="60" x14ac:dyDescent="0.25">
      <c r="A309" s="3" t="s">
        <v>582</v>
      </c>
      <c r="B309" s="3" t="s">
        <v>583</v>
      </c>
      <c r="C309" s="12">
        <v>1856</v>
      </c>
      <c r="D309">
        <v>1</v>
      </c>
      <c r="E309">
        <v>1</v>
      </c>
      <c r="F309" s="12" t="s">
        <v>2</v>
      </c>
      <c r="G309" s="12">
        <v>5245</v>
      </c>
      <c r="H309" s="12">
        <v>5245</v>
      </c>
      <c r="I309" s="12">
        <v>5245</v>
      </c>
      <c r="K309" s="12">
        <v>16</v>
      </c>
      <c r="L309" t="s">
        <v>479</v>
      </c>
      <c r="M309" t="s">
        <v>536</v>
      </c>
      <c r="N309">
        <v>79</v>
      </c>
      <c r="O309">
        <v>1</v>
      </c>
      <c r="P309">
        <v>1</v>
      </c>
      <c r="Q309">
        <v>83</v>
      </c>
      <c r="R309">
        <v>66</v>
      </c>
      <c r="T309">
        <f t="shared" si="23"/>
        <v>0.88556865362295911</v>
      </c>
      <c r="U309">
        <f t="shared" si="24"/>
        <v>0.89230322151009689</v>
      </c>
      <c r="W309">
        <f>H309/[1]Sheet1!$H$97</f>
        <v>2.627862870364198</v>
      </c>
      <c r="Y309" t="e">
        <f t="shared" si="25"/>
        <v>#VALUE!</v>
      </c>
      <c r="AB309">
        <f>K309*U309</f>
        <v>14.27685154416155</v>
      </c>
    </row>
    <row r="310" spans="1:28" ht="57.75" customHeight="1" x14ac:dyDescent="0.25">
      <c r="A310" s="3" t="s">
        <v>584</v>
      </c>
      <c r="B310" s="3" t="s">
        <v>585</v>
      </c>
      <c r="C310" s="12">
        <v>1870</v>
      </c>
      <c r="D310">
        <v>0</v>
      </c>
      <c r="E310">
        <v>1</v>
      </c>
      <c r="F310" s="12" t="s">
        <v>2</v>
      </c>
      <c r="G310" s="15">
        <v>2671</v>
      </c>
      <c r="H310" s="15">
        <v>2671</v>
      </c>
      <c r="I310" s="15">
        <v>2671</v>
      </c>
      <c r="K310" s="12">
        <v>36</v>
      </c>
      <c r="L310" t="s">
        <v>479</v>
      </c>
      <c r="M310" t="s">
        <v>536</v>
      </c>
      <c r="N310">
        <v>38</v>
      </c>
      <c r="O310">
        <v>1</v>
      </c>
      <c r="P310">
        <v>1</v>
      </c>
      <c r="Q310">
        <v>96</v>
      </c>
      <c r="R310">
        <v>79</v>
      </c>
      <c r="T310">
        <f t="shared" si="23"/>
        <v>0.45097309319865087</v>
      </c>
      <c r="U310">
        <f t="shared" si="24"/>
        <v>0.45440265103021332</v>
      </c>
      <c r="W310">
        <f>H310/[1]Sheet1!$H$97</f>
        <v>1.3382310251177834</v>
      </c>
      <c r="Y310" t="e">
        <f t="shared" si="25"/>
        <v>#VALUE!</v>
      </c>
      <c r="AB310">
        <f>K310*U310</f>
        <v>16.358495437087679</v>
      </c>
    </row>
    <row r="311" spans="1:28" ht="45" x14ac:dyDescent="0.25">
      <c r="A311" s="3" t="s">
        <v>586</v>
      </c>
      <c r="B311" s="3" t="s">
        <v>587</v>
      </c>
      <c r="C311" s="3" t="s">
        <v>588</v>
      </c>
      <c r="D311">
        <v>1</v>
      </c>
      <c r="E311">
        <v>1</v>
      </c>
      <c r="G311" s="15">
        <v>2401</v>
      </c>
      <c r="H311" s="15" t="s">
        <v>28</v>
      </c>
      <c r="I311" s="15" t="s">
        <v>28</v>
      </c>
      <c r="K311" t="s">
        <v>299</v>
      </c>
      <c r="M311" t="s">
        <v>589</v>
      </c>
      <c r="N311">
        <v>62</v>
      </c>
      <c r="Q311">
        <v>76</v>
      </c>
      <c r="R311">
        <v>52</v>
      </c>
      <c r="T311" t="s">
        <v>28</v>
      </c>
      <c r="U311" t="s">
        <v>28</v>
      </c>
      <c r="W311" t="e">
        <f t="shared" ref="W311:W342" si="28">H311/$H$97</f>
        <v>#VALUE!</v>
      </c>
      <c r="Y311" t="e">
        <f>[2]Sheet1!Y620+T311</f>
        <v>#VALUE!</v>
      </c>
      <c r="AB311" t="s">
        <v>28</v>
      </c>
    </row>
    <row r="312" spans="1:28" ht="75" x14ac:dyDescent="0.25">
      <c r="A312" s="3" t="s">
        <v>590</v>
      </c>
      <c r="B312" s="3" t="s">
        <v>591</v>
      </c>
      <c r="C312" s="12" t="s">
        <v>592</v>
      </c>
      <c r="D312">
        <v>0</v>
      </c>
      <c r="E312">
        <v>1</v>
      </c>
      <c r="G312" s="15">
        <v>2153</v>
      </c>
      <c r="H312" s="15">
        <v>2153</v>
      </c>
      <c r="I312" s="15">
        <v>2153</v>
      </c>
      <c r="K312">
        <v>49</v>
      </c>
      <c r="L312" t="s">
        <v>479</v>
      </c>
      <c r="M312" t="s">
        <v>589</v>
      </c>
      <c r="N312">
        <v>65</v>
      </c>
      <c r="O312">
        <v>1</v>
      </c>
      <c r="P312">
        <v>1</v>
      </c>
      <c r="Q312">
        <v>85</v>
      </c>
      <c r="R312">
        <v>79</v>
      </c>
      <c r="T312">
        <f t="shared" si="23"/>
        <v>0.36351369137278</v>
      </c>
      <c r="U312">
        <f t="shared" si="24"/>
        <v>0.36627813840061746</v>
      </c>
      <c r="W312">
        <f t="shared" si="28"/>
        <v>1.0765</v>
      </c>
      <c r="Y312" t="e">
        <f t="shared" ref="Y312:Y338" si="29">Y311+T312</f>
        <v>#VALUE!</v>
      </c>
      <c r="AB312">
        <f>K312*U312</f>
        <v>17.947628781630254</v>
      </c>
    </row>
    <row r="313" spans="1:28" ht="105" x14ac:dyDescent="0.25">
      <c r="A313" s="3" t="s">
        <v>593</v>
      </c>
      <c r="B313" s="3" t="s">
        <v>594</v>
      </c>
      <c r="C313" s="12" t="s">
        <v>592</v>
      </c>
      <c r="D313">
        <v>0</v>
      </c>
      <c r="E313">
        <v>1</v>
      </c>
      <c r="G313" s="12">
        <v>533</v>
      </c>
      <c r="H313" s="12" t="s">
        <v>28</v>
      </c>
      <c r="I313" s="12" t="s">
        <v>28</v>
      </c>
      <c r="M313" t="s">
        <v>589</v>
      </c>
      <c r="T313" t="s">
        <v>28</v>
      </c>
      <c r="U313" t="s">
        <v>28</v>
      </c>
      <c r="W313" t="e">
        <f t="shared" si="28"/>
        <v>#VALUE!</v>
      </c>
      <c r="Y313" t="e">
        <f t="shared" si="29"/>
        <v>#VALUE!</v>
      </c>
      <c r="AB313" t="s">
        <v>28</v>
      </c>
    </row>
    <row r="314" spans="1:28" ht="75" x14ac:dyDescent="0.25">
      <c r="A314" s="3" t="s">
        <v>595</v>
      </c>
      <c r="B314" s="3" t="s">
        <v>596</v>
      </c>
      <c r="C314" s="3" t="s">
        <v>597</v>
      </c>
      <c r="D314">
        <v>1</v>
      </c>
      <c r="E314">
        <v>1</v>
      </c>
      <c r="G314" s="12">
        <v>223</v>
      </c>
      <c r="H314" s="12" t="s">
        <v>28</v>
      </c>
      <c r="I314" s="12" t="s">
        <v>28</v>
      </c>
      <c r="K314" t="s">
        <v>299</v>
      </c>
      <c r="M314" t="s">
        <v>589</v>
      </c>
      <c r="N314">
        <v>52</v>
      </c>
      <c r="Q314">
        <v>82</v>
      </c>
      <c r="T314" t="s">
        <v>28</v>
      </c>
      <c r="U314" t="s">
        <v>28</v>
      </c>
      <c r="W314" t="e">
        <f t="shared" si="28"/>
        <v>#VALUE!</v>
      </c>
      <c r="Y314" t="e">
        <f t="shared" si="29"/>
        <v>#VALUE!</v>
      </c>
      <c r="AB314" t="s">
        <v>28</v>
      </c>
    </row>
    <row r="315" spans="1:28" ht="75" x14ac:dyDescent="0.25">
      <c r="A315" s="3" t="s">
        <v>598</v>
      </c>
      <c r="B315" s="3" t="s">
        <v>599</v>
      </c>
      <c r="C315" s="12" t="s">
        <v>592</v>
      </c>
      <c r="D315">
        <v>0</v>
      </c>
      <c r="E315">
        <v>1</v>
      </c>
      <c r="G315" s="12">
        <v>3500</v>
      </c>
      <c r="H315" s="12">
        <v>3500</v>
      </c>
      <c r="I315" s="12">
        <v>3500</v>
      </c>
      <c r="K315">
        <v>62</v>
      </c>
      <c r="L315" t="s">
        <v>479</v>
      </c>
      <c r="M315" t="s">
        <v>589</v>
      </c>
      <c r="N315">
        <v>30</v>
      </c>
      <c r="O315">
        <v>1</v>
      </c>
      <c r="P315">
        <v>1</v>
      </c>
      <c r="Q315">
        <v>93</v>
      </c>
      <c r="R315">
        <v>89</v>
      </c>
      <c r="T315">
        <f t="shared" si="23"/>
        <v>0.5909419042288574</v>
      </c>
      <c r="U315">
        <f t="shared" si="24"/>
        <v>0.59543589614591785</v>
      </c>
      <c r="W315">
        <f t="shared" si="28"/>
        <v>1.75</v>
      </c>
      <c r="Y315" t="e">
        <f t="shared" si="29"/>
        <v>#VALUE!</v>
      </c>
      <c r="AB315">
        <f>K315*U315</f>
        <v>36.917025561046906</v>
      </c>
    </row>
    <row r="316" spans="1:28" ht="90" x14ac:dyDescent="0.25">
      <c r="A316" s="3" t="s">
        <v>600</v>
      </c>
      <c r="B316" s="3" t="s">
        <v>601</v>
      </c>
      <c r="C316" s="3" t="s">
        <v>602</v>
      </c>
      <c r="D316">
        <v>1</v>
      </c>
      <c r="E316">
        <v>1</v>
      </c>
      <c r="G316" s="15">
        <v>3457</v>
      </c>
      <c r="H316" s="15">
        <v>3457</v>
      </c>
      <c r="I316" s="15" t="s">
        <v>28</v>
      </c>
      <c r="K316">
        <v>24</v>
      </c>
      <c r="L316" t="s">
        <v>479</v>
      </c>
      <c r="M316" t="s">
        <v>589</v>
      </c>
      <c r="N316">
        <v>74</v>
      </c>
      <c r="O316">
        <v>1</v>
      </c>
      <c r="P316" t="s">
        <v>28</v>
      </c>
      <c r="Q316">
        <v>77</v>
      </c>
      <c r="T316">
        <f t="shared" si="23"/>
        <v>0.58368176083404566</v>
      </c>
      <c r="U316" t="s">
        <v>28</v>
      </c>
      <c r="W316">
        <f t="shared" si="28"/>
        <v>1.7284999999999999</v>
      </c>
      <c r="Y316" t="e">
        <f t="shared" si="29"/>
        <v>#VALUE!</v>
      </c>
      <c r="AB316" t="s">
        <v>28</v>
      </c>
    </row>
    <row r="317" spans="1:28" ht="60" x14ac:dyDescent="0.25">
      <c r="A317" s="3" t="s">
        <v>603</v>
      </c>
      <c r="B317" s="3" t="s">
        <v>604</v>
      </c>
      <c r="C317" s="3" t="s">
        <v>605</v>
      </c>
      <c r="D317">
        <v>1</v>
      </c>
      <c r="E317">
        <v>1</v>
      </c>
      <c r="G317" s="15">
        <v>1127</v>
      </c>
      <c r="H317" s="15">
        <v>1127</v>
      </c>
      <c r="I317" s="15">
        <v>1127</v>
      </c>
      <c r="K317">
        <v>57</v>
      </c>
      <c r="L317" t="s">
        <v>479</v>
      </c>
      <c r="M317" t="s">
        <v>589</v>
      </c>
      <c r="N317">
        <v>68</v>
      </c>
      <c r="O317">
        <v>1</v>
      </c>
      <c r="P317">
        <v>1</v>
      </c>
      <c r="Q317">
        <v>75</v>
      </c>
      <c r="R317">
        <v>64</v>
      </c>
      <c r="T317">
        <f t="shared" si="23"/>
        <v>0.19028329316169207</v>
      </c>
      <c r="U317">
        <f t="shared" si="24"/>
        <v>0.19173035855898554</v>
      </c>
      <c r="W317">
        <f t="shared" si="28"/>
        <v>0.5635</v>
      </c>
      <c r="Y317" t="e">
        <f t="shared" si="29"/>
        <v>#VALUE!</v>
      </c>
      <c r="AB317">
        <f>K317*U317</f>
        <v>10.928630437862175</v>
      </c>
    </row>
    <row r="318" spans="1:28" ht="75" x14ac:dyDescent="0.25">
      <c r="A318" s="3" t="s">
        <v>606</v>
      </c>
      <c r="B318" s="3" t="s">
        <v>607</v>
      </c>
      <c r="C318" s="3" t="s">
        <v>608</v>
      </c>
      <c r="D318">
        <v>1</v>
      </c>
      <c r="E318">
        <v>1</v>
      </c>
      <c r="G318" s="15">
        <v>2294</v>
      </c>
      <c r="H318" s="15">
        <v>2294</v>
      </c>
      <c r="I318" s="15">
        <v>2294</v>
      </c>
      <c r="K318">
        <v>23</v>
      </c>
      <c r="L318" t="s">
        <v>479</v>
      </c>
      <c r="M318" t="s">
        <v>589</v>
      </c>
      <c r="N318">
        <v>95</v>
      </c>
      <c r="O318">
        <v>1</v>
      </c>
      <c r="P318">
        <v>1</v>
      </c>
      <c r="Q318">
        <v>78</v>
      </c>
      <c r="R318">
        <v>60</v>
      </c>
      <c r="T318">
        <f t="shared" si="23"/>
        <v>0.38732020808599965</v>
      </c>
      <c r="U318">
        <f t="shared" si="24"/>
        <v>0.39026569878821016</v>
      </c>
      <c r="W318">
        <f t="shared" si="28"/>
        <v>1.147</v>
      </c>
      <c r="Y318" t="e">
        <f t="shared" si="29"/>
        <v>#VALUE!</v>
      </c>
      <c r="AB318">
        <f>K318*U318</f>
        <v>8.976111072128834</v>
      </c>
    </row>
    <row r="319" spans="1:28" ht="45" x14ac:dyDescent="0.25">
      <c r="A319" s="3" t="s">
        <v>609</v>
      </c>
      <c r="B319" s="3" t="s">
        <v>610</v>
      </c>
      <c r="C319" s="12" t="s">
        <v>592</v>
      </c>
      <c r="D319">
        <v>0</v>
      </c>
      <c r="E319">
        <v>1</v>
      </c>
      <c r="G319" s="15">
        <v>1885</v>
      </c>
      <c r="H319" s="15" t="s">
        <v>28</v>
      </c>
      <c r="I319" s="15" t="s">
        <v>28</v>
      </c>
      <c r="K319" t="s">
        <v>299</v>
      </c>
      <c r="M319" t="s">
        <v>589</v>
      </c>
      <c r="N319">
        <v>59</v>
      </c>
      <c r="Q319">
        <v>69</v>
      </c>
      <c r="T319" t="s">
        <v>28</v>
      </c>
      <c r="U319" t="s">
        <v>28</v>
      </c>
      <c r="W319" t="e">
        <f t="shared" si="28"/>
        <v>#VALUE!</v>
      </c>
      <c r="Y319" t="e">
        <f t="shared" si="29"/>
        <v>#VALUE!</v>
      </c>
      <c r="AB319" t="s">
        <v>28</v>
      </c>
    </row>
    <row r="320" spans="1:28" ht="75" x14ac:dyDescent="0.25">
      <c r="A320" s="3" t="s">
        <v>611</v>
      </c>
      <c r="B320" s="3" t="s">
        <v>612</v>
      </c>
      <c r="C320" s="3" t="s">
        <v>592</v>
      </c>
      <c r="D320">
        <v>0</v>
      </c>
      <c r="E320">
        <v>1</v>
      </c>
      <c r="G320" s="12">
        <v>1462</v>
      </c>
      <c r="H320" s="12" t="s">
        <v>28</v>
      </c>
      <c r="I320" s="12" t="s">
        <v>28</v>
      </c>
      <c r="M320" t="s">
        <v>589</v>
      </c>
      <c r="T320" t="s">
        <v>28</v>
      </c>
      <c r="U320" t="s">
        <v>28</v>
      </c>
      <c r="W320" t="e">
        <f t="shared" si="28"/>
        <v>#VALUE!</v>
      </c>
      <c r="Y320" t="e">
        <f t="shared" si="29"/>
        <v>#VALUE!</v>
      </c>
      <c r="AB320" t="s">
        <v>28</v>
      </c>
    </row>
    <row r="321" spans="1:28" ht="75" x14ac:dyDescent="0.25">
      <c r="A321" s="3" t="s">
        <v>613</v>
      </c>
      <c r="B321" s="3" t="s">
        <v>607</v>
      </c>
      <c r="C321" s="12" t="s">
        <v>592</v>
      </c>
      <c r="D321">
        <v>0</v>
      </c>
      <c r="E321">
        <v>1</v>
      </c>
      <c r="G321" s="15">
        <v>2266</v>
      </c>
      <c r="H321" s="15">
        <v>2266</v>
      </c>
      <c r="I321" s="15">
        <v>2266</v>
      </c>
      <c r="K321">
        <v>53</v>
      </c>
      <c r="L321" t="s">
        <v>479</v>
      </c>
      <c r="M321" t="s">
        <v>589</v>
      </c>
      <c r="N321">
        <v>61</v>
      </c>
      <c r="O321">
        <v>1</v>
      </c>
      <c r="P321">
        <v>1</v>
      </c>
      <c r="Q321">
        <v>77</v>
      </c>
      <c r="R321">
        <v>56</v>
      </c>
      <c r="T321">
        <f t="shared" si="23"/>
        <v>0.3825926728521688</v>
      </c>
      <c r="U321">
        <f t="shared" si="24"/>
        <v>0.3855022116190428</v>
      </c>
      <c r="W321">
        <f t="shared" si="28"/>
        <v>1.133</v>
      </c>
      <c r="Y321" t="e">
        <f t="shared" si="29"/>
        <v>#VALUE!</v>
      </c>
      <c r="AB321">
        <f>K321*U321</f>
        <v>20.431617215809268</v>
      </c>
    </row>
    <row r="322" spans="1:28" ht="75" x14ac:dyDescent="0.25">
      <c r="A322" s="3" t="s">
        <v>614</v>
      </c>
      <c r="B322" s="3" t="s">
        <v>615</v>
      </c>
      <c r="C322" s="12" t="s">
        <v>592</v>
      </c>
      <c r="D322">
        <v>0</v>
      </c>
      <c r="E322">
        <v>1</v>
      </c>
      <c r="G322" s="15">
        <v>2241</v>
      </c>
      <c r="H322" s="15">
        <v>2241</v>
      </c>
      <c r="I322" s="15">
        <v>2241</v>
      </c>
      <c r="K322">
        <v>15</v>
      </c>
      <c r="L322" t="s">
        <v>479</v>
      </c>
      <c r="M322" t="s">
        <v>589</v>
      </c>
      <c r="N322">
        <v>68</v>
      </c>
      <c r="O322">
        <v>1</v>
      </c>
      <c r="P322">
        <v>1</v>
      </c>
      <c r="Q322">
        <v>72</v>
      </c>
      <c r="R322">
        <v>58</v>
      </c>
      <c r="T322">
        <f t="shared" si="23"/>
        <v>0.37837165925053412</v>
      </c>
      <c r="U322">
        <f t="shared" si="24"/>
        <v>0.3812490980751434</v>
      </c>
      <c r="W322">
        <f t="shared" si="28"/>
        <v>1.1205000000000001</v>
      </c>
      <c r="Y322" t="e">
        <f t="shared" si="29"/>
        <v>#VALUE!</v>
      </c>
      <c r="AB322">
        <f>K322*U322</f>
        <v>5.7187364711271513</v>
      </c>
    </row>
    <row r="323" spans="1:28" ht="75" x14ac:dyDescent="0.25">
      <c r="A323" s="3" t="s">
        <v>616</v>
      </c>
      <c r="B323" s="3" t="s">
        <v>617</v>
      </c>
      <c r="C323" s="12" t="s">
        <v>602</v>
      </c>
      <c r="D323">
        <v>1</v>
      </c>
      <c r="E323">
        <v>1</v>
      </c>
      <c r="G323" s="15">
        <v>3199</v>
      </c>
      <c r="H323" s="15" t="s">
        <v>28</v>
      </c>
      <c r="I323" s="15" t="s">
        <v>28</v>
      </c>
      <c r="K323" t="s">
        <v>299</v>
      </c>
      <c r="M323" t="s">
        <v>589</v>
      </c>
      <c r="N323">
        <v>76</v>
      </c>
      <c r="Q323">
        <v>84</v>
      </c>
      <c r="R323">
        <v>70</v>
      </c>
      <c r="T323" t="s">
        <v>28</v>
      </c>
      <c r="U323" t="s">
        <v>28</v>
      </c>
      <c r="W323" t="e">
        <f t="shared" si="28"/>
        <v>#VALUE!</v>
      </c>
      <c r="Y323" t="e">
        <f t="shared" si="29"/>
        <v>#VALUE!</v>
      </c>
      <c r="AB323" t="s">
        <v>28</v>
      </c>
    </row>
    <row r="324" spans="1:28" ht="60" x14ac:dyDescent="0.25">
      <c r="A324" s="3" t="s">
        <v>618</v>
      </c>
      <c r="B324" s="3" t="s">
        <v>619</v>
      </c>
      <c r="C324" s="12" t="s">
        <v>592</v>
      </c>
      <c r="D324">
        <v>0</v>
      </c>
      <c r="E324">
        <v>1</v>
      </c>
      <c r="G324" s="15">
        <v>2414</v>
      </c>
      <c r="H324" s="15">
        <v>2414</v>
      </c>
      <c r="I324" s="15">
        <v>2414</v>
      </c>
      <c r="K324">
        <v>42</v>
      </c>
      <c r="L324" t="s">
        <v>620</v>
      </c>
      <c r="M324" t="s">
        <v>589</v>
      </c>
      <c r="N324">
        <v>45</v>
      </c>
      <c r="O324">
        <v>1</v>
      </c>
      <c r="P324">
        <v>1</v>
      </c>
      <c r="Q324">
        <v>90</v>
      </c>
      <c r="R324">
        <v>84</v>
      </c>
      <c r="T324">
        <f t="shared" ref="T324:T386" si="30">H324/H$407</f>
        <v>0.40758107337384619</v>
      </c>
      <c r="U324">
        <f t="shared" ref="U324:U386" si="31">I324/I$407</f>
        <v>0.41068064379892733</v>
      </c>
      <c r="W324">
        <f t="shared" si="28"/>
        <v>1.2070000000000001</v>
      </c>
      <c r="Y324" t="e">
        <f t="shared" si="29"/>
        <v>#VALUE!</v>
      </c>
      <c r="AB324">
        <f>K324*U324</f>
        <v>17.248587039554948</v>
      </c>
    </row>
    <row r="325" spans="1:28" ht="75" x14ac:dyDescent="0.25">
      <c r="A325" s="3" t="s">
        <v>621</v>
      </c>
      <c r="B325" s="3" t="s">
        <v>622</v>
      </c>
      <c r="C325" s="3" t="s">
        <v>623</v>
      </c>
      <c r="D325">
        <v>1</v>
      </c>
      <c r="E325">
        <v>1</v>
      </c>
      <c r="G325" s="15">
        <v>2417</v>
      </c>
      <c r="H325" s="15">
        <v>2417</v>
      </c>
      <c r="I325" s="15">
        <v>2417</v>
      </c>
      <c r="K325">
        <v>38</v>
      </c>
      <c r="L325" t="s">
        <v>479</v>
      </c>
      <c r="M325" t="s">
        <v>589</v>
      </c>
      <c r="N325">
        <v>70</v>
      </c>
      <c r="O325">
        <v>1</v>
      </c>
      <c r="P325">
        <v>1</v>
      </c>
      <c r="Q325">
        <v>79</v>
      </c>
      <c r="R325">
        <v>69</v>
      </c>
      <c r="T325">
        <f t="shared" si="30"/>
        <v>0.40808759500604236</v>
      </c>
      <c r="U325">
        <f t="shared" si="31"/>
        <v>0.41119101742419528</v>
      </c>
      <c r="W325">
        <f t="shared" si="28"/>
        <v>1.2084999999999999</v>
      </c>
      <c r="Y325" t="e">
        <f t="shared" si="29"/>
        <v>#VALUE!</v>
      </c>
      <c r="AB325">
        <f>K325*U325</f>
        <v>15.625258662119421</v>
      </c>
    </row>
    <row r="326" spans="1:28" ht="75" x14ac:dyDescent="0.25">
      <c r="A326" s="3" t="s">
        <v>624</v>
      </c>
      <c r="B326" s="3" t="s">
        <v>625</v>
      </c>
      <c r="C326" s="12" t="s">
        <v>592</v>
      </c>
      <c r="D326">
        <v>0</v>
      </c>
      <c r="E326">
        <v>1</v>
      </c>
      <c r="G326" s="15">
        <v>2335</v>
      </c>
      <c r="H326" s="15">
        <v>2335</v>
      </c>
      <c r="I326" s="15">
        <v>2335</v>
      </c>
      <c r="K326">
        <v>35</v>
      </c>
      <c r="L326" t="s">
        <v>620</v>
      </c>
      <c r="M326" t="s">
        <v>589</v>
      </c>
      <c r="N326">
        <v>36</v>
      </c>
      <c r="O326">
        <v>1</v>
      </c>
      <c r="P326">
        <v>1</v>
      </c>
      <c r="Q326">
        <v>91</v>
      </c>
      <c r="R326">
        <v>87</v>
      </c>
      <c r="T326">
        <f t="shared" si="30"/>
        <v>0.39424267039268057</v>
      </c>
      <c r="U326">
        <f t="shared" si="31"/>
        <v>0.3972408050002052</v>
      </c>
      <c r="W326">
        <f t="shared" si="28"/>
        <v>1.1675</v>
      </c>
      <c r="Y326" t="e">
        <f t="shared" si="29"/>
        <v>#VALUE!</v>
      </c>
      <c r="AB326">
        <f>K326*U326</f>
        <v>13.903428175007182</v>
      </c>
    </row>
    <row r="327" spans="1:28" ht="105" x14ac:dyDescent="0.25">
      <c r="A327" s="3" t="s">
        <v>626</v>
      </c>
      <c r="B327" s="3" t="s">
        <v>627</v>
      </c>
      <c r="C327" s="3" t="s">
        <v>628</v>
      </c>
      <c r="D327">
        <v>1</v>
      </c>
      <c r="E327">
        <v>1</v>
      </c>
      <c r="G327" s="15">
        <v>2071</v>
      </c>
      <c r="H327" s="15">
        <v>2071</v>
      </c>
      <c r="I327" s="15">
        <v>2071</v>
      </c>
      <c r="K327">
        <v>32</v>
      </c>
      <c r="L327" t="s">
        <v>479</v>
      </c>
      <c r="M327" t="s">
        <v>589</v>
      </c>
      <c r="N327">
        <v>69</v>
      </c>
      <c r="O327">
        <v>1</v>
      </c>
      <c r="P327">
        <v>1</v>
      </c>
      <c r="Q327">
        <v>76</v>
      </c>
      <c r="R327">
        <v>53</v>
      </c>
      <c r="T327">
        <f t="shared" si="30"/>
        <v>0.34966876675941816</v>
      </c>
      <c r="U327">
        <f t="shared" si="31"/>
        <v>0.35232792597662738</v>
      </c>
      <c r="W327">
        <f t="shared" si="28"/>
        <v>1.0355000000000001</v>
      </c>
      <c r="Y327" t="e">
        <f t="shared" si="29"/>
        <v>#VALUE!</v>
      </c>
      <c r="AB327">
        <f>K327*U327</f>
        <v>11.274493631252076</v>
      </c>
    </row>
    <row r="328" spans="1:28" ht="90" x14ac:dyDescent="0.25">
      <c r="A328" s="3" t="s">
        <v>629</v>
      </c>
      <c r="B328" s="3" t="s">
        <v>630</v>
      </c>
      <c r="C328" s="3" t="s">
        <v>631</v>
      </c>
      <c r="D328">
        <v>1</v>
      </c>
      <c r="E328">
        <v>1</v>
      </c>
      <c r="G328" s="15">
        <v>2485</v>
      </c>
      <c r="H328" s="15">
        <v>2485</v>
      </c>
      <c r="I328" s="15">
        <v>2485</v>
      </c>
      <c r="K328">
        <v>44</v>
      </c>
      <c r="L328" t="s">
        <v>620</v>
      </c>
      <c r="M328" t="s">
        <v>589</v>
      </c>
      <c r="N328">
        <v>42</v>
      </c>
      <c r="O328">
        <v>1</v>
      </c>
      <c r="P328">
        <v>1</v>
      </c>
      <c r="Q328">
        <v>89</v>
      </c>
      <c r="R328">
        <v>84</v>
      </c>
      <c r="T328">
        <f t="shared" si="30"/>
        <v>0.41956875200248872</v>
      </c>
      <c r="U328">
        <f t="shared" si="31"/>
        <v>0.42275948626360166</v>
      </c>
      <c r="W328">
        <f t="shared" si="28"/>
        <v>1.2424999999999999</v>
      </c>
      <c r="Y328" t="e">
        <f t="shared" si="29"/>
        <v>#VALUE!</v>
      </c>
      <c r="AB328">
        <f>K328*U328</f>
        <v>18.601417395598475</v>
      </c>
    </row>
    <row r="329" spans="1:28" ht="75" x14ac:dyDescent="0.25">
      <c r="A329" s="3" t="s">
        <v>632</v>
      </c>
      <c r="B329" s="3" t="s">
        <v>633</v>
      </c>
      <c r="C329" s="3" t="s">
        <v>634</v>
      </c>
      <c r="D329">
        <v>1</v>
      </c>
      <c r="E329">
        <v>1</v>
      </c>
      <c r="G329" s="15">
        <v>2499</v>
      </c>
      <c r="H329" s="15" t="s">
        <v>28</v>
      </c>
      <c r="I329" s="15" t="s">
        <v>28</v>
      </c>
      <c r="K329" t="s">
        <v>299</v>
      </c>
      <c r="M329" t="s">
        <v>589</v>
      </c>
      <c r="N329">
        <v>81</v>
      </c>
      <c r="Q329">
        <v>91</v>
      </c>
      <c r="R329">
        <v>78</v>
      </c>
      <c r="T329" t="s">
        <v>28</v>
      </c>
      <c r="U329" t="s">
        <v>28</v>
      </c>
      <c r="W329" t="e">
        <f t="shared" si="28"/>
        <v>#VALUE!</v>
      </c>
      <c r="Y329" t="e">
        <f t="shared" si="29"/>
        <v>#VALUE!</v>
      </c>
      <c r="AB329" t="s">
        <v>28</v>
      </c>
    </row>
    <row r="330" spans="1:28" ht="120" x14ac:dyDescent="0.25">
      <c r="A330" s="3" t="s">
        <v>635</v>
      </c>
      <c r="B330" s="3" t="s">
        <v>636</v>
      </c>
      <c r="C330" s="12" t="s">
        <v>602</v>
      </c>
      <c r="D330">
        <v>1</v>
      </c>
      <c r="E330">
        <v>1</v>
      </c>
      <c r="G330" s="15">
        <v>2619</v>
      </c>
      <c r="H330" s="15">
        <v>2619</v>
      </c>
      <c r="I330" s="15">
        <v>2619</v>
      </c>
      <c r="K330">
        <v>48</v>
      </c>
      <c r="L330" t="s">
        <v>479</v>
      </c>
      <c r="M330" t="s">
        <v>589</v>
      </c>
      <c r="N330">
        <v>66</v>
      </c>
      <c r="O330">
        <v>1</v>
      </c>
      <c r="P330">
        <v>1</v>
      </c>
      <c r="Q330">
        <v>73</v>
      </c>
      <c r="R330">
        <v>52</v>
      </c>
      <c r="T330">
        <f t="shared" si="30"/>
        <v>0.44219338490725069</v>
      </c>
      <c r="U330">
        <f t="shared" si="31"/>
        <v>0.44555617485890253</v>
      </c>
      <c r="W330">
        <f t="shared" si="28"/>
        <v>1.3095000000000001</v>
      </c>
      <c r="Y330" t="e">
        <f t="shared" si="29"/>
        <v>#VALUE!</v>
      </c>
      <c r="AB330">
        <f>K330*U330</f>
        <v>21.386696393227322</v>
      </c>
    </row>
    <row r="331" spans="1:28" ht="120" x14ac:dyDescent="0.25">
      <c r="A331" s="3" t="s">
        <v>637</v>
      </c>
      <c r="B331" s="3" t="s">
        <v>638</v>
      </c>
      <c r="C331" s="12" t="s">
        <v>592</v>
      </c>
      <c r="D331">
        <v>0</v>
      </c>
      <c r="E331">
        <v>1</v>
      </c>
      <c r="G331" s="12">
        <v>348</v>
      </c>
      <c r="H331" s="12" t="s">
        <v>28</v>
      </c>
      <c r="I331" s="12" t="s">
        <v>28</v>
      </c>
      <c r="M331" t="s">
        <v>589</v>
      </c>
      <c r="N331">
        <v>47</v>
      </c>
      <c r="T331" t="s">
        <v>28</v>
      </c>
      <c r="U331" t="s">
        <v>28</v>
      </c>
      <c r="W331" t="e">
        <f t="shared" si="28"/>
        <v>#VALUE!</v>
      </c>
      <c r="Y331" t="e">
        <f t="shared" si="29"/>
        <v>#VALUE!</v>
      </c>
      <c r="AB331" t="s">
        <v>28</v>
      </c>
    </row>
    <row r="332" spans="1:28" ht="105" x14ac:dyDescent="0.25">
      <c r="A332" s="3" t="s">
        <v>639</v>
      </c>
      <c r="B332" s="3" t="s">
        <v>594</v>
      </c>
      <c r="C332" s="12" t="s">
        <v>592</v>
      </c>
      <c r="D332">
        <v>0</v>
      </c>
      <c r="E332">
        <v>1</v>
      </c>
      <c r="G332" s="15">
        <v>1177</v>
      </c>
      <c r="H332" s="15">
        <v>1177</v>
      </c>
      <c r="I332" s="15">
        <v>1177</v>
      </c>
      <c r="K332">
        <v>21</v>
      </c>
      <c r="L332" t="s">
        <v>640</v>
      </c>
      <c r="M332" t="s">
        <v>589</v>
      </c>
      <c r="N332">
        <v>23</v>
      </c>
      <c r="O332">
        <v>1</v>
      </c>
      <c r="P332">
        <v>1</v>
      </c>
      <c r="Q332">
        <v>97</v>
      </c>
      <c r="R332">
        <v>94</v>
      </c>
      <c r="T332">
        <f t="shared" si="30"/>
        <v>0.19872532036496146</v>
      </c>
      <c r="U332">
        <f t="shared" si="31"/>
        <v>0.20023658564678437</v>
      </c>
      <c r="W332">
        <f t="shared" si="28"/>
        <v>0.58850000000000002</v>
      </c>
      <c r="Y332" t="e">
        <f t="shared" si="29"/>
        <v>#VALUE!</v>
      </c>
      <c r="AB332">
        <f t="shared" ref="AB332:AB339" si="32">K332*U332</f>
        <v>4.2049682985824717</v>
      </c>
    </row>
    <row r="333" spans="1:28" ht="75" x14ac:dyDescent="0.25">
      <c r="A333" s="3" t="s">
        <v>641</v>
      </c>
      <c r="B333" s="3" t="s">
        <v>642</v>
      </c>
      <c r="C333" s="12" t="s">
        <v>623</v>
      </c>
      <c r="D333">
        <v>1</v>
      </c>
      <c r="E333">
        <v>1</v>
      </c>
      <c r="G333" s="15">
        <v>1628</v>
      </c>
      <c r="H333" s="15">
        <v>1628</v>
      </c>
      <c r="I333" s="15">
        <v>1628</v>
      </c>
      <c r="K333">
        <v>57</v>
      </c>
      <c r="L333" t="s">
        <v>620</v>
      </c>
      <c r="M333" t="s">
        <v>589</v>
      </c>
      <c r="N333">
        <v>74</v>
      </c>
      <c r="O333">
        <v>1</v>
      </c>
      <c r="P333">
        <v>1</v>
      </c>
      <c r="Q333">
        <v>88</v>
      </c>
      <c r="R333">
        <v>78</v>
      </c>
      <c r="T333">
        <f t="shared" si="30"/>
        <v>0.2748724057384514</v>
      </c>
      <c r="U333">
        <f t="shared" si="31"/>
        <v>0.27696275397872977</v>
      </c>
      <c r="W333">
        <f t="shared" si="28"/>
        <v>0.81399999999999995</v>
      </c>
      <c r="Y333" t="e">
        <f t="shared" si="29"/>
        <v>#VALUE!</v>
      </c>
      <c r="AB333">
        <f t="shared" si="32"/>
        <v>15.786876976787596</v>
      </c>
    </row>
    <row r="334" spans="1:28" ht="90" x14ac:dyDescent="0.25">
      <c r="A334" s="3" t="s">
        <v>643</v>
      </c>
      <c r="B334" s="3" t="s">
        <v>644</v>
      </c>
      <c r="C334" s="12" t="s">
        <v>592</v>
      </c>
      <c r="D334">
        <v>0</v>
      </c>
      <c r="E334">
        <v>1</v>
      </c>
      <c r="G334" s="15">
        <v>1759</v>
      </c>
      <c r="H334" s="15">
        <v>1759</v>
      </c>
      <c r="I334" s="15">
        <v>1759</v>
      </c>
      <c r="K334">
        <v>42</v>
      </c>
      <c r="L334" t="s">
        <v>479</v>
      </c>
      <c r="M334" t="s">
        <v>589</v>
      </c>
      <c r="N334">
        <v>72</v>
      </c>
      <c r="O334">
        <v>1</v>
      </c>
      <c r="P334">
        <v>1</v>
      </c>
      <c r="Q334">
        <v>63</v>
      </c>
      <c r="R334">
        <v>41</v>
      </c>
      <c r="T334">
        <f t="shared" si="30"/>
        <v>0.2969905170110172</v>
      </c>
      <c r="U334">
        <f t="shared" si="31"/>
        <v>0.29924906894876274</v>
      </c>
      <c r="W334">
        <f t="shared" si="28"/>
        <v>0.87949999999999995</v>
      </c>
      <c r="Y334" t="e">
        <f t="shared" si="29"/>
        <v>#VALUE!</v>
      </c>
      <c r="AB334">
        <f t="shared" si="32"/>
        <v>12.568460895848036</v>
      </c>
    </row>
    <row r="335" spans="1:28" ht="60" x14ac:dyDescent="0.25">
      <c r="A335" s="3" t="s">
        <v>645</v>
      </c>
      <c r="B335" s="3" t="s">
        <v>646</v>
      </c>
      <c r="C335" s="12" t="s">
        <v>602</v>
      </c>
      <c r="D335">
        <v>1</v>
      </c>
      <c r="E335">
        <v>1</v>
      </c>
      <c r="G335" s="15">
        <v>2725</v>
      </c>
      <c r="H335" s="15">
        <v>2725</v>
      </c>
      <c r="I335" s="15">
        <v>2725</v>
      </c>
      <c r="K335">
        <v>58</v>
      </c>
      <c r="L335" t="s">
        <v>479</v>
      </c>
      <c r="M335" t="s">
        <v>589</v>
      </c>
      <c r="N335">
        <v>72</v>
      </c>
      <c r="O335">
        <v>1</v>
      </c>
      <c r="P335">
        <v>1</v>
      </c>
      <c r="Q335">
        <v>75</v>
      </c>
      <c r="R335">
        <v>62</v>
      </c>
      <c r="T335">
        <f t="shared" si="30"/>
        <v>0.4600904825781818</v>
      </c>
      <c r="U335">
        <f t="shared" si="31"/>
        <v>0.46358937628503605</v>
      </c>
      <c r="W335">
        <f t="shared" si="28"/>
        <v>1.3625</v>
      </c>
      <c r="Y335" t="e">
        <f t="shared" si="29"/>
        <v>#VALUE!</v>
      </c>
      <c r="AB335">
        <f t="shared" si="32"/>
        <v>26.888183824532092</v>
      </c>
    </row>
    <row r="336" spans="1:28" ht="105" x14ac:dyDescent="0.25">
      <c r="A336" s="3" t="s">
        <v>647</v>
      </c>
      <c r="B336" s="3" t="s">
        <v>648</v>
      </c>
      <c r="C336" s="12" t="s">
        <v>602</v>
      </c>
      <c r="D336">
        <v>1</v>
      </c>
      <c r="E336">
        <v>1</v>
      </c>
      <c r="G336" s="15">
        <v>1416</v>
      </c>
      <c r="H336" s="15">
        <v>1416</v>
      </c>
      <c r="I336" s="15">
        <v>1416</v>
      </c>
      <c r="K336">
        <v>3</v>
      </c>
      <c r="L336" t="s">
        <v>479</v>
      </c>
      <c r="M336" t="s">
        <v>589</v>
      </c>
      <c r="N336">
        <v>56</v>
      </c>
      <c r="O336">
        <v>1</v>
      </c>
      <c r="P336">
        <v>1</v>
      </c>
      <c r="Q336">
        <v>72</v>
      </c>
      <c r="R336">
        <v>44</v>
      </c>
      <c r="T336">
        <f t="shared" si="30"/>
        <v>0.23907821039658916</v>
      </c>
      <c r="U336">
        <f t="shared" si="31"/>
        <v>0.24089635112646277</v>
      </c>
      <c r="W336">
        <f t="shared" si="28"/>
        <v>0.70799999999999996</v>
      </c>
      <c r="Y336" t="e">
        <f t="shared" si="29"/>
        <v>#VALUE!</v>
      </c>
      <c r="AB336">
        <f t="shared" si="32"/>
        <v>0.72268905337938827</v>
      </c>
    </row>
    <row r="337" spans="1:28" ht="75" x14ac:dyDescent="0.25">
      <c r="A337" s="3" t="s">
        <v>649</v>
      </c>
      <c r="B337" s="3" t="s">
        <v>650</v>
      </c>
      <c r="C337" s="12" t="s">
        <v>634</v>
      </c>
      <c r="D337">
        <v>1</v>
      </c>
      <c r="E337">
        <v>1</v>
      </c>
      <c r="G337" s="15">
        <v>2414</v>
      </c>
      <c r="H337" s="15">
        <v>2414</v>
      </c>
      <c r="I337" s="15">
        <v>2414</v>
      </c>
      <c r="K337">
        <v>58</v>
      </c>
      <c r="L337" t="s">
        <v>479</v>
      </c>
      <c r="M337" t="s">
        <v>589</v>
      </c>
      <c r="N337">
        <v>34</v>
      </c>
      <c r="O337">
        <v>1</v>
      </c>
      <c r="P337">
        <v>1</v>
      </c>
      <c r="Q337">
        <v>93</v>
      </c>
      <c r="R337">
        <v>90</v>
      </c>
      <c r="T337">
        <f t="shared" si="30"/>
        <v>0.40758107337384619</v>
      </c>
      <c r="U337">
        <f t="shared" si="31"/>
        <v>0.41068064379892733</v>
      </c>
      <c r="W337">
        <f t="shared" si="28"/>
        <v>1.2070000000000001</v>
      </c>
      <c r="Y337" t="e">
        <f t="shared" si="29"/>
        <v>#VALUE!</v>
      </c>
      <c r="AB337">
        <f t="shared" si="32"/>
        <v>23.819477340337784</v>
      </c>
    </row>
    <row r="338" spans="1:28" ht="60" x14ac:dyDescent="0.25">
      <c r="A338" s="3" t="s">
        <v>651</v>
      </c>
      <c r="B338" s="3" t="s">
        <v>652</v>
      </c>
      <c r="C338" s="12" t="s">
        <v>588</v>
      </c>
      <c r="D338">
        <v>1</v>
      </c>
      <c r="E338">
        <v>1</v>
      </c>
      <c r="G338" s="15">
        <v>2065</v>
      </c>
      <c r="H338" s="15">
        <v>2065</v>
      </c>
      <c r="I338" s="15">
        <v>2065</v>
      </c>
      <c r="K338">
        <v>59</v>
      </c>
      <c r="L338" t="s">
        <v>653</v>
      </c>
      <c r="M338" t="s">
        <v>589</v>
      </c>
      <c r="N338">
        <v>67</v>
      </c>
      <c r="O338">
        <v>1</v>
      </c>
      <c r="P338">
        <v>1</v>
      </c>
      <c r="Q338">
        <v>85</v>
      </c>
      <c r="R338">
        <v>75</v>
      </c>
      <c r="T338">
        <f t="shared" si="30"/>
        <v>0.34865572349502583</v>
      </c>
      <c r="U338">
        <f t="shared" si="31"/>
        <v>0.35130717872609152</v>
      </c>
      <c r="W338">
        <f t="shared" si="28"/>
        <v>1.0325</v>
      </c>
      <c r="Y338" t="e">
        <f t="shared" si="29"/>
        <v>#VALUE!</v>
      </c>
      <c r="AB338">
        <f t="shared" si="32"/>
        <v>20.727123544839401</v>
      </c>
    </row>
    <row r="339" spans="1:28" ht="75" x14ac:dyDescent="0.25">
      <c r="A339" s="3" t="s">
        <v>654</v>
      </c>
      <c r="B339" s="3" t="s">
        <v>655</v>
      </c>
      <c r="C339" s="12" t="s">
        <v>588</v>
      </c>
      <c r="D339">
        <v>1</v>
      </c>
      <c r="E339">
        <v>1</v>
      </c>
      <c r="G339" s="15">
        <v>1485</v>
      </c>
      <c r="H339" s="15">
        <v>1485</v>
      </c>
      <c r="I339" s="15">
        <v>1485</v>
      </c>
      <c r="K339">
        <v>65</v>
      </c>
      <c r="L339" t="s">
        <v>479</v>
      </c>
      <c r="M339" t="s">
        <v>589</v>
      </c>
      <c r="N339">
        <v>72</v>
      </c>
      <c r="O339">
        <v>1</v>
      </c>
      <c r="P339">
        <v>1</v>
      </c>
      <c r="Q339">
        <v>82</v>
      </c>
      <c r="R339">
        <v>62</v>
      </c>
      <c r="T339">
        <f t="shared" si="30"/>
        <v>0.25072820793710093</v>
      </c>
      <c r="U339">
        <f t="shared" si="31"/>
        <v>0.25263494450762514</v>
      </c>
      <c r="W339">
        <f t="shared" si="28"/>
        <v>0.74250000000000005</v>
      </c>
      <c r="AB339">
        <f t="shared" si="32"/>
        <v>16.421271392995635</v>
      </c>
    </row>
    <row r="340" spans="1:28" ht="60" x14ac:dyDescent="0.25">
      <c r="A340" s="3" t="s">
        <v>656</v>
      </c>
      <c r="B340" s="3" t="s">
        <v>657</v>
      </c>
      <c r="C340" s="12" t="s">
        <v>602</v>
      </c>
      <c r="D340">
        <v>1</v>
      </c>
      <c r="E340">
        <v>1</v>
      </c>
      <c r="G340" s="15">
        <v>4388</v>
      </c>
      <c r="H340" s="15" t="s">
        <v>28</v>
      </c>
      <c r="I340" s="15" t="s">
        <v>28</v>
      </c>
      <c r="K340" t="s">
        <v>299</v>
      </c>
      <c r="M340" t="s">
        <v>589</v>
      </c>
      <c r="N340">
        <v>75</v>
      </c>
      <c r="Q340">
        <v>79</v>
      </c>
      <c r="R340">
        <v>61</v>
      </c>
      <c r="T340" t="s">
        <v>28</v>
      </c>
      <c r="U340" t="s">
        <v>28</v>
      </c>
      <c r="W340" t="e">
        <f t="shared" si="28"/>
        <v>#VALUE!</v>
      </c>
      <c r="AB340" t="s">
        <v>28</v>
      </c>
    </row>
    <row r="341" spans="1:28" ht="105" x14ac:dyDescent="0.25">
      <c r="A341" s="3" t="s">
        <v>658</v>
      </c>
      <c r="B341" s="3" t="s">
        <v>659</v>
      </c>
      <c r="C341" s="12" t="s">
        <v>605</v>
      </c>
      <c r="D341">
        <v>1</v>
      </c>
      <c r="E341">
        <v>1</v>
      </c>
      <c r="G341" s="15">
        <v>2932</v>
      </c>
      <c r="H341" s="15">
        <v>2932</v>
      </c>
      <c r="I341" s="15">
        <v>2932</v>
      </c>
      <c r="K341">
        <v>57</v>
      </c>
      <c r="L341" t="s">
        <v>479</v>
      </c>
      <c r="M341" t="s">
        <v>589</v>
      </c>
      <c r="N341">
        <v>66</v>
      </c>
      <c r="O341">
        <v>1</v>
      </c>
      <c r="P341">
        <v>1</v>
      </c>
      <c r="Q341">
        <v>88</v>
      </c>
      <c r="R341">
        <v>80</v>
      </c>
      <c r="T341">
        <f t="shared" si="30"/>
        <v>0.49504047519971711</v>
      </c>
      <c r="U341">
        <f t="shared" si="31"/>
        <v>0.49880515642852319</v>
      </c>
      <c r="W341">
        <f t="shared" si="28"/>
        <v>1.466</v>
      </c>
      <c r="AB341">
        <f>K341*U341</f>
        <v>28.431893916425821</v>
      </c>
    </row>
    <row r="342" spans="1:28" ht="75" x14ac:dyDescent="0.25">
      <c r="A342" s="3" t="s">
        <v>660</v>
      </c>
      <c r="B342" s="3" t="s">
        <v>661</v>
      </c>
      <c r="C342" s="3" t="s">
        <v>662</v>
      </c>
      <c r="D342">
        <v>1</v>
      </c>
      <c r="E342">
        <v>1</v>
      </c>
      <c r="G342" s="15">
        <v>2032</v>
      </c>
      <c r="H342" s="15">
        <v>2032</v>
      </c>
      <c r="I342" s="15">
        <v>2032</v>
      </c>
      <c r="K342">
        <v>42</v>
      </c>
      <c r="L342" t="s">
        <v>640</v>
      </c>
      <c r="M342" t="s">
        <v>589</v>
      </c>
      <c r="N342">
        <v>80</v>
      </c>
      <c r="O342">
        <v>1</v>
      </c>
      <c r="P342">
        <v>1</v>
      </c>
      <c r="Q342">
        <v>79</v>
      </c>
      <c r="R342">
        <v>69</v>
      </c>
      <c r="T342">
        <f t="shared" si="30"/>
        <v>0.34308398554086805</v>
      </c>
      <c r="U342">
        <f t="shared" si="31"/>
        <v>0.34569306884814432</v>
      </c>
      <c r="W342">
        <f t="shared" si="28"/>
        <v>1.016</v>
      </c>
      <c r="AB342">
        <f>K342*U342</f>
        <v>14.519108891622061</v>
      </c>
    </row>
    <row r="343" spans="1:28" ht="75" x14ac:dyDescent="0.25">
      <c r="A343" s="3" t="s">
        <v>663</v>
      </c>
      <c r="B343" s="3" t="s">
        <v>664</v>
      </c>
      <c r="C343" s="12" t="s">
        <v>602</v>
      </c>
      <c r="D343">
        <v>1</v>
      </c>
      <c r="E343">
        <v>1</v>
      </c>
      <c r="G343" s="15">
        <v>1611</v>
      </c>
      <c r="H343" s="15">
        <v>1611</v>
      </c>
      <c r="I343" s="15" t="s">
        <v>28</v>
      </c>
      <c r="K343" s="5">
        <v>48</v>
      </c>
      <c r="L343" s="5" t="s">
        <v>479</v>
      </c>
      <c r="M343" t="s">
        <v>589</v>
      </c>
      <c r="N343">
        <v>71</v>
      </c>
      <c r="O343">
        <v>1</v>
      </c>
      <c r="P343" t="s">
        <v>28</v>
      </c>
      <c r="Q343">
        <v>60</v>
      </c>
      <c r="T343">
        <f t="shared" si="30"/>
        <v>0.27200211648933975</v>
      </c>
      <c r="U343" t="s">
        <v>28</v>
      </c>
      <c r="W343">
        <f t="shared" ref="W343:W359" si="33">H343/$H$97</f>
        <v>0.80549999999999999</v>
      </c>
      <c r="AB343" t="s">
        <v>28</v>
      </c>
    </row>
    <row r="344" spans="1:28" ht="90" x14ac:dyDescent="0.25">
      <c r="A344" s="3" t="s">
        <v>665</v>
      </c>
      <c r="B344" s="3" t="s">
        <v>610</v>
      </c>
      <c r="C344" s="12" t="s">
        <v>631</v>
      </c>
      <c r="D344">
        <v>1</v>
      </c>
      <c r="E344">
        <v>1</v>
      </c>
      <c r="G344" s="15">
        <v>2515</v>
      </c>
      <c r="H344" s="15">
        <v>2515</v>
      </c>
      <c r="I344" s="15">
        <v>2515</v>
      </c>
      <c r="K344">
        <v>25</v>
      </c>
      <c r="L344" t="s">
        <v>640</v>
      </c>
      <c r="M344" t="s">
        <v>589</v>
      </c>
      <c r="N344">
        <v>46</v>
      </c>
      <c r="O344">
        <v>1</v>
      </c>
      <c r="P344">
        <v>1</v>
      </c>
      <c r="Q344">
        <v>92</v>
      </c>
      <c r="R344">
        <v>85</v>
      </c>
      <c r="T344">
        <f t="shared" si="30"/>
        <v>0.42463396832445038</v>
      </c>
      <c r="U344">
        <f t="shared" si="31"/>
        <v>0.42786322251628101</v>
      </c>
      <c r="W344">
        <f t="shared" si="33"/>
        <v>1.2575000000000001</v>
      </c>
      <c r="AB344">
        <f>K344*U344</f>
        <v>10.696580562907025</v>
      </c>
    </row>
    <row r="345" spans="1:28" ht="30" x14ac:dyDescent="0.25">
      <c r="A345" s="3" t="s">
        <v>666</v>
      </c>
      <c r="B345" s="3" t="s">
        <v>667</v>
      </c>
      <c r="C345" s="12" t="s">
        <v>592</v>
      </c>
      <c r="D345">
        <v>0</v>
      </c>
      <c r="E345">
        <v>1</v>
      </c>
      <c r="G345" s="15">
        <v>1892</v>
      </c>
      <c r="H345" s="15" t="s">
        <v>28</v>
      </c>
      <c r="I345" s="15" t="s">
        <v>28</v>
      </c>
      <c r="M345" t="s">
        <v>589</v>
      </c>
      <c r="Q345" t="s">
        <v>668</v>
      </c>
      <c r="T345" t="s">
        <v>28</v>
      </c>
      <c r="U345" t="s">
        <v>28</v>
      </c>
      <c r="W345" t="e">
        <f t="shared" si="33"/>
        <v>#VALUE!</v>
      </c>
      <c r="AB345" t="s">
        <v>28</v>
      </c>
    </row>
    <row r="346" spans="1:28" ht="75" x14ac:dyDescent="0.25">
      <c r="A346" s="3" t="s">
        <v>669</v>
      </c>
      <c r="B346" s="3" t="s">
        <v>607</v>
      </c>
      <c r="C346" s="12" t="s">
        <v>592</v>
      </c>
      <c r="D346">
        <v>0</v>
      </c>
      <c r="E346">
        <v>1</v>
      </c>
      <c r="G346" s="15">
        <v>4061</v>
      </c>
      <c r="H346" s="15">
        <v>4061</v>
      </c>
      <c r="I346" s="15">
        <v>4061</v>
      </c>
      <c r="K346" s="5">
        <v>6</v>
      </c>
      <c r="L346" s="5" t="s">
        <v>479</v>
      </c>
      <c r="M346" t="s">
        <v>589</v>
      </c>
      <c r="N346">
        <v>74</v>
      </c>
      <c r="O346">
        <v>1</v>
      </c>
      <c r="P346">
        <v>1</v>
      </c>
      <c r="Q346">
        <v>76</v>
      </c>
      <c r="R346">
        <v>50</v>
      </c>
      <c r="T346">
        <f t="shared" si="30"/>
        <v>0.68566144944953988</v>
      </c>
      <c r="U346">
        <f t="shared" si="31"/>
        <v>0.69087576407102069</v>
      </c>
      <c r="W346">
        <f t="shared" si="33"/>
        <v>2.0305</v>
      </c>
      <c r="AB346">
        <f>K346*U346</f>
        <v>4.1452545844261239</v>
      </c>
    </row>
    <row r="347" spans="1:28" ht="105" x14ac:dyDescent="0.25">
      <c r="A347" s="3" t="s">
        <v>670</v>
      </c>
      <c r="B347" s="3" t="s">
        <v>671</v>
      </c>
      <c r="C347" s="12" t="s">
        <v>602</v>
      </c>
      <c r="D347">
        <v>1</v>
      </c>
      <c r="E347">
        <v>1</v>
      </c>
      <c r="G347" s="12">
        <v>863</v>
      </c>
      <c r="H347" s="12" t="s">
        <v>28</v>
      </c>
      <c r="I347" s="12" t="s">
        <v>28</v>
      </c>
      <c r="K347" t="s">
        <v>299</v>
      </c>
      <c r="M347" t="s">
        <v>589</v>
      </c>
      <c r="N347">
        <v>58</v>
      </c>
      <c r="Q347">
        <v>67</v>
      </c>
      <c r="R347">
        <v>46</v>
      </c>
      <c r="T347" t="s">
        <v>28</v>
      </c>
      <c r="U347" t="s">
        <v>28</v>
      </c>
      <c r="W347" t="e">
        <f t="shared" si="33"/>
        <v>#VALUE!</v>
      </c>
      <c r="AB347" t="s">
        <v>28</v>
      </c>
    </row>
    <row r="348" spans="1:28" ht="90" x14ac:dyDescent="0.25">
      <c r="A348" s="3" t="s">
        <v>672</v>
      </c>
      <c r="B348" s="3" t="s">
        <v>673</v>
      </c>
      <c r="C348" s="12" t="s">
        <v>602</v>
      </c>
      <c r="D348">
        <v>1</v>
      </c>
      <c r="E348">
        <v>1</v>
      </c>
      <c r="G348" s="15">
        <v>1937</v>
      </c>
      <c r="H348" s="15">
        <v>1937</v>
      </c>
      <c r="I348" s="15">
        <v>1937</v>
      </c>
      <c r="K348" s="5">
        <v>46</v>
      </c>
      <c r="L348" s="5" t="s">
        <v>674</v>
      </c>
      <c r="M348" t="s">
        <v>589</v>
      </c>
      <c r="N348">
        <v>69</v>
      </c>
      <c r="O348">
        <v>1</v>
      </c>
      <c r="P348">
        <v>1</v>
      </c>
      <c r="Q348">
        <v>82</v>
      </c>
      <c r="R348">
        <v>73</v>
      </c>
      <c r="T348">
        <f t="shared" si="30"/>
        <v>0.32704413385465619</v>
      </c>
      <c r="U348">
        <f t="shared" si="31"/>
        <v>0.32953123738132656</v>
      </c>
      <c r="W348">
        <f t="shared" si="33"/>
        <v>0.96850000000000003</v>
      </c>
      <c r="AB348">
        <f t="shared" ref="AB348:AB366" si="34">K348*U348</f>
        <v>15.158436919541021</v>
      </c>
    </row>
    <row r="349" spans="1:28" ht="75" x14ac:dyDescent="0.25">
      <c r="A349" s="3" t="s">
        <v>675</v>
      </c>
      <c r="B349" s="3" t="s">
        <v>676</v>
      </c>
      <c r="C349" s="12" t="s">
        <v>602</v>
      </c>
      <c r="D349">
        <v>1</v>
      </c>
      <c r="E349">
        <v>1</v>
      </c>
      <c r="G349" s="15">
        <v>2258</v>
      </c>
      <c r="H349" s="15">
        <v>2258</v>
      </c>
      <c r="I349" s="15">
        <v>2258</v>
      </c>
      <c r="K349" s="5">
        <v>48</v>
      </c>
      <c r="L349" s="5" t="s">
        <v>674</v>
      </c>
      <c r="M349" t="s">
        <v>589</v>
      </c>
      <c r="N349">
        <v>65</v>
      </c>
      <c r="O349">
        <v>1</v>
      </c>
      <c r="P349">
        <v>1</v>
      </c>
      <c r="Q349">
        <v>78</v>
      </c>
      <c r="R349">
        <v>60</v>
      </c>
      <c r="T349">
        <f t="shared" si="30"/>
        <v>0.38124194849964571</v>
      </c>
      <c r="U349">
        <f t="shared" si="31"/>
        <v>0.38414121528499501</v>
      </c>
      <c r="W349">
        <f t="shared" si="33"/>
        <v>1.129</v>
      </c>
      <c r="AB349">
        <f t="shared" si="34"/>
        <v>18.43877833367976</v>
      </c>
    </row>
    <row r="350" spans="1:28" ht="90" x14ac:dyDescent="0.25">
      <c r="A350" s="3" t="s">
        <v>677</v>
      </c>
      <c r="B350" s="3" t="s">
        <v>678</v>
      </c>
      <c r="C350" s="12" t="s">
        <v>631</v>
      </c>
      <c r="D350">
        <v>1</v>
      </c>
      <c r="E350">
        <v>1</v>
      </c>
      <c r="G350" s="15">
        <v>2305</v>
      </c>
      <c r="H350" s="15">
        <v>2305</v>
      </c>
      <c r="I350" s="15">
        <v>2305</v>
      </c>
      <c r="K350" s="31">
        <v>61</v>
      </c>
      <c r="L350" s="5" t="s">
        <v>479</v>
      </c>
      <c r="M350" t="s">
        <v>589</v>
      </c>
      <c r="N350">
        <v>72</v>
      </c>
      <c r="O350">
        <v>1</v>
      </c>
      <c r="P350">
        <v>1</v>
      </c>
      <c r="Q350">
        <v>83</v>
      </c>
      <c r="R350">
        <v>76</v>
      </c>
      <c r="T350">
        <f t="shared" si="30"/>
        <v>0.38917745407071891</v>
      </c>
      <c r="U350">
        <f t="shared" si="31"/>
        <v>0.39213706874752591</v>
      </c>
      <c r="W350">
        <f t="shared" si="33"/>
        <v>1.1525000000000001</v>
      </c>
      <c r="AB350">
        <f t="shared" si="34"/>
        <v>23.920361193599081</v>
      </c>
    </row>
    <row r="351" spans="1:28" ht="75" x14ac:dyDescent="0.25">
      <c r="A351" s="3" t="s">
        <v>679</v>
      </c>
      <c r="B351" s="3" t="s">
        <v>680</v>
      </c>
      <c r="C351" s="12" t="s">
        <v>592</v>
      </c>
      <c r="D351">
        <v>0</v>
      </c>
      <c r="E351">
        <v>1</v>
      </c>
      <c r="G351" s="15">
        <v>1524</v>
      </c>
      <c r="H351" s="15">
        <v>1524</v>
      </c>
      <c r="I351" s="15">
        <v>1524</v>
      </c>
      <c r="K351">
        <v>26</v>
      </c>
      <c r="L351" t="s">
        <v>640</v>
      </c>
      <c r="M351" t="s">
        <v>589</v>
      </c>
      <c r="N351">
        <v>14</v>
      </c>
      <c r="O351">
        <v>1</v>
      </c>
      <c r="P351">
        <v>1</v>
      </c>
      <c r="Q351">
        <v>96</v>
      </c>
      <c r="R351">
        <v>93</v>
      </c>
      <c r="T351">
        <f t="shared" si="30"/>
        <v>0.25731298915565104</v>
      </c>
      <c r="U351">
        <f t="shared" si="31"/>
        <v>0.25926980163610824</v>
      </c>
      <c r="W351">
        <f t="shared" si="33"/>
        <v>0.76200000000000001</v>
      </c>
      <c r="AB351">
        <f t="shared" si="34"/>
        <v>6.7410148425388146</v>
      </c>
    </row>
    <row r="352" spans="1:28" ht="90" x14ac:dyDescent="0.25">
      <c r="A352" s="3" t="s">
        <v>681</v>
      </c>
      <c r="B352" s="3" t="s">
        <v>682</v>
      </c>
      <c r="C352" s="12" t="s">
        <v>631</v>
      </c>
      <c r="D352">
        <v>1</v>
      </c>
      <c r="E352">
        <v>1</v>
      </c>
      <c r="G352" s="15">
        <v>1096</v>
      </c>
      <c r="H352" s="15">
        <v>1096</v>
      </c>
      <c r="I352" s="15">
        <v>1096</v>
      </c>
      <c r="K352">
        <v>57</v>
      </c>
      <c r="L352" t="s">
        <v>479</v>
      </c>
      <c r="M352" t="s">
        <v>589</v>
      </c>
      <c r="N352">
        <v>66</v>
      </c>
      <c r="O352">
        <v>1</v>
      </c>
      <c r="P352">
        <v>1</v>
      </c>
      <c r="Q352">
        <v>69</v>
      </c>
      <c r="R352">
        <v>34</v>
      </c>
      <c r="T352">
        <f t="shared" si="30"/>
        <v>0.18504923629566505</v>
      </c>
      <c r="U352">
        <f t="shared" si="31"/>
        <v>0.18645649776455028</v>
      </c>
      <c r="W352">
        <f t="shared" si="33"/>
        <v>0.54800000000000004</v>
      </c>
      <c r="AB352">
        <f t="shared" si="34"/>
        <v>10.628020372579366</v>
      </c>
    </row>
    <row r="353" spans="1:28" ht="75" x14ac:dyDescent="0.25">
      <c r="A353" s="3" t="s">
        <v>683</v>
      </c>
      <c r="B353" s="3" t="s">
        <v>684</v>
      </c>
      <c r="C353" s="12" t="s">
        <v>592</v>
      </c>
      <c r="D353">
        <v>0</v>
      </c>
      <c r="E353">
        <v>1</v>
      </c>
      <c r="G353" s="15">
        <v>1802</v>
      </c>
      <c r="H353" s="15">
        <v>1802</v>
      </c>
      <c r="I353" s="15">
        <v>1802</v>
      </c>
      <c r="K353">
        <v>56</v>
      </c>
      <c r="L353" t="s">
        <v>620</v>
      </c>
      <c r="M353" t="s">
        <v>589</v>
      </c>
      <c r="N353">
        <v>66</v>
      </c>
      <c r="O353">
        <v>1</v>
      </c>
      <c r="P353">
        <v>1</v>
      </c>
      <c r="Q353">
        <v>92</v>
      </c>
      <c r="R353">
        <v>80</v>
      </c>
      <c r="T353">
        <f t="shared" si="30"/>
        <v>0.30425066040582888</v>
      </c>
      <c r="U353">
        <f t="shared" si="31"/>
        <v>0.30656442424426972</v>
      </c>
      <c r="W353">
        <f t="shared" si="33"/>
        <v>0.90100000000000002</v>
      </c>
      <c r="AB353">
        <f t="shared" si="34"/>
        <v>17.167607757679104</v>
      </c>
    </row>
    <row r="354" spans="1:28" ht="75" x14ac:dyDescent="0.25">
      <c r="A354" s="3" t="s">
        <v>685</v>
      </c>
      <c r="B354" s="3" t="s">
        <v>686</v>
      </c>
      <c r="C354" s="12" t="s">
        <v>592</v>
      </c>
      <c r="D354">
        <v>0</v>
      </c>
      <c r="E354">
        <v>1</v>
      </c>
      <c r="G354" s="15">
        <v>1460</v>
      </c>
      <c r="H354" s="15">
        <v>1460</v>
      </c>
      <c r="I354" s="15">
        <v>1460</v>
      </c>
      <c r="K354" s="31">
        <v>64</v>
      </c>
      <c r="L354" s="5" t="s">
        <v>687</v>
      </c>
      <c r="M354" t="s">
        <v>589</v>
      </c>
      <c r="N354">
        <v>39</v>
      </c>
      <c r="O354">
        <v>1</v>
      </c>
      <c r="P354">
        <v>1</v>
      </c>
      <c r="Q354">
        <v>86</v>
      </c>
      <c r="R354">
        <v>77</v>
      </c>
      <c r="T354">
        <f t="shared" si="30"/>
        <v>0.24650719433546622</v>
      </c>
      <c r="U354">
        <f t="shared" si="31"/>
        <v>0.24838183096372574</v>
      </c>
      <c r="W354">
        <f t="shared" si="33"/>
        <v>0.73</v>
      </c>
      <c r="AB354">
        <f t="shared" si="34"/>
        <v>15.896437181678447</v>
      </c>
    </row>
    <row r="355" spans="1:28" ht="90" x14ac:dyDescent="0.25">
      <c r="A355" s="3" t="s">
        <v>688</v>
      </c>
      <c r="B355" s="3" t="s">
        <v>689</v>
      </c>
      <c r="C355" s="12" t="s">
        <v>634</v>
      </c>
      <c r="D355">
        <v>1</v>
      </c>
      <c r="E355">
        <v>1</v>
      </c>
      <c r="G355" s="15">
        <v>1582</v>
      </c>
      <c r="H355" s="15">
        <v>1582</v>
      </c>
      <c r="I355" s="15">
        <v>1582</v>
      </c>
      <c r="K355">
        <v>57</v>
      </c>
      <c r="L355" t="s">
        <v>479</v>
      </c>
      <c r="M355" t="s">
        <v>589</v>
      </c>
      <c r="N355">
        <v>73</v>
      </c>
      <c r="O355">
        <v>1</v>
      </c>
      <c r="P355">
        <v>1</v>
      </c>
      <c r="Q355">
        <v>87</v>
      </c>
      <c r="R355">
        <v>77</v>
      </c>
      <c r="T355">
        <f t="shared" si="30"/>
        <v>0.26710574071144355</v>
      </c>
      <c r="U355">
        <f t="shared" si="31"/>
        <v>0.26913702505795489</v>
      </c>
      <c r="W355">
        <f t="shared" si="33"/>
        <v>0.79100000000000004</v>
      </c>
      <c r="AB355">
        <f t="shared" si="34"/>
        <v>15.340810428303429</v>
      </c>
    </row>
    <row r="356" spans="1:28" ht="75" x14ac:dyDescent="0.25">
      <c r="A356" s="3" t="s">
        <v>690</v>
      </c>
      <c r="B356" s="3" t="s">
        <v>691</v>
      </c>
      <c r="C356" s="12" t="s">
        <v>634</v>
      </c>
      <c r="D356">
        <v>1</v>
      </c>
      <c r="E356">
        <v>1</v>
      </c>
      <c r="G356" s="12">
        <v>807</v>
      </c>
      <c r="H356" s="12">
        <v>807</v>
      </c>
      <c r="I356" s="12" t="s">
        <v>28</v>
      </c>
      <c r="K356">
        <v>71</v>
      </c>
      <c r="L356" t="s">
        <v>479</v>
      </c>
      <c r="M356" t="s">
        <v>589</v>
      </c>
      <c r="N356">
        <v>53</v>
      </c>
      <c r="O356">
        <v>1</v>
      </c>
      <c r="P356" t="s">
        <v>28</v>
      </c>
      <c r="Q356">
        <v>79</v>
      </c>
      <c r="T356" s="5">
        <f t="shared" si="30"/>
        <v>0.13625431906076796</v>
      </c>
      <c r="U356" t="s">
        <v>28</v>
      </c>
      <c r="W356">
        <f t="shared" si="33"/>
        <v>0.40350000000000003</v>
      </c>
      <c r="AB356" t="s">
        <v>28</v>
      </c>
    </row>
    <row r="357" spans="1:28" ht="90" x14ac:dyDescent="0.25">
      <c r="A357" s="3" t="s">
        <v>692</v>
      </c>
      <c r="B357" s="12" t="s">
        <v>693</v>
      </c>
      <c r="C357" s="12" t="s">
        <v>605</v>
      </c>
      <c r="D357">
        <v>1</v>
      </c>
      <c r="E357">
        <v>1</v>
      </c>
      <c r="G357" s="12">
        <v>4499</v>
      </c>
      <c r="H357" s="12">
        <v>4499</v>
      </c>
      <c r="I357" s="12">
        <v>4499</v>
      </c>
      <c r="K357">
        <v>48</v>
      </c>
      <c r="L357" t="s">
        <v>479</v>
      </c>
      <c r="M357" t="s">
        <v>589</v>
      </c>
      <c r="N357">
        <v>80</v>
      </c>
      <c r="O357">
        <v>1</v>
      </c>
      <c r="P357">
        <v>1</v>
      </c>
      <c r="Q357">
        <v>79</v>
      </c>
      <c r="R357">
        <v>56</v>
      </c>
      <c r="T357">
        <f t="shared" si="30"/>
        <v>0.75961360775017983</v>
      </c>
      <c r="U357">
        <f t="shared" si="31"/>
        <v>0.76539031336013841</v>
      </c>
      <c r="W357">
        <f t="shared" si="33"/>
        <v>2.2494999999999998</v>
      </c>
      <c r="AB357">
        <f t="shared" si="34"/>
        <v>36.738735041286645</v>
      </c>
    </row>
    <row r="358" spans="1:28" ht="75" x14ac:dyDescent="0.25">
      <c r="A358" s="3" t="s">
        <v>694</v>
      </c>
      <c r="B358" s="3" t="s">
        <v>695</v>
      </c>
      <c r="C358" s="12" t="s">
        <v>592</v>
      </c>
      <c r="D358">
        <v>0</v>
      </c>
      <c r="E358">
        <v>1</v>
      </c>
      <c r="G358" s="15">
        <v>5506</v>
      </c>
      <c r="H358" s="15">
        <v>5506</v>
      </c>
      <c r="I358" s="15">
        <v>5506</v>
      </c>
      <c r="K358">
        <v>42</v>
      </c>
      <c r="L358" t="s">
        <v>479</v>
      </c>
      <c r="M358" t="s">
        <v>589</v>
      </c>
      <c r="N358">
        <v>74</v>
      </c>
      <c r="O358">
        <v>1</v>
      </c>
      <c r="P358">
        <v>1</v>
      </c>
      <c r="Q358">
        <v>75</v>
      </c>
      <c r="R358">
        <v>58</v>
      </c>
      <c r="T358">
        <f t="shared" si="30"/>
        <v>0.9296360356240253</v>
      </c>
      <c r="U358">
        <f t="shared" si="31"/>
        <v>0.93670572690840681</v>
      </c>
      <c r="W358">
        <f t="shared" si="33"/>
        <v>2.7530000000000001</v>
      </c>
      <c r="AB358">
        <f t="shared" si="34"/>
        <v>39.341640530153086</v>
      </c>
    </row>
    <row r="359" spans="1:28" ht="45" x14ac:dyDescent="0.25">
      <c r="A359" s="3" t="s">
        <v>696</v>
      </c>
      <c r="B359" s="3" t="s">
        <v>587</v>
      </c>
      <c r="C359" s="3" t="s">
        <v>602</v>
      </c>
      <c r="D359">
        <v>1</v>
      </c>
      <c r="E359">
        <v>1</v>
      </c>
      <c r="G359" s="31">
        <v>3003</v>
      </c>
      <c r="H359" s="31">
        <v>3003</v>
      </c>
      <c r="I359" s="31">
        <v>3003</v>
      </c>
      <c r="J359" s="5"/>
      <c r="K359" s="5">
        <v>52</v>
      </c>
      <c r="L359" s="5" t="s">
        <v>697</v>
      </c>
      <c r="M359" s="5" t="s">
        <v>589</v>
      </c>
      <c r="N359" s="5">
        <v>78</v>
      </c>
      <c r="O359" s="5">
        <v>1</v>
      </c>
      <c r="P359" s="5">
        <v>1</v>
      </c>
      <c r="Q359" s="5">
        <v>77</v>
      </c>
      <c r="R359" s="5">
        <v>53</v>
      </c>
      <c r="T359">
        <f t="shared" si="30"/>
        <v>0.50702815382835964</v>
      </c>
      <c r="U359">
        <f t="shared" si="31"/>
        <v>0.51088399889319758</v>
      </c>
      <c r="W359">
        <f t="shared" si="33"/>
        <v>1.5015000000000001</v>
      </c>
      <c r="AB359">
        <f t="shared" si="34"/>
        <v>26.565967942446274</v>
      </c>
    </row>
    <row r="360" spans="1:28" ht="105" x14ac:dyDescent="0.25">
      <c r="A360" s="3" t="s">
        <v>698</v>
      </c>
      <c r="B360" s="3" t="s">
        <v>699</v>
      </c>
      <c r="C360" s="12" t="s">
        <v>592</v>
      </c>
      <c r="D360">
        <v>0</v>
      </c>
      <c r="E360">
        <v>1</v>
      </c>
      <c r="G360" s="31">
        <v>3983</v>
      </c>
      <c r="H360" s="31" t="s">
        <v>28</v>
      </c>
      <c r="I360" s="31">
        <v>3983</v>
      </c>
      <c r="J360" s="5"/>
      <c r="K360" s="5">
        <v>50</v>
      </c>
      <c r="L360" s="5" t="s">
        <v>479</v>
      </c>
      <c r="M360" s="5" t="s">
        <v>589</v>
      </c>
      <c r="N360" s="5">
        <v>60</v>
      </c>
      <c r="O360" s="5"/>
      <c r="P360" s="5">
        <v>1</v>
      </c>
      <c r="Q360" s="5"/>
      <c r="R360" s="5">
        <v>65</v>
      </c>
      <c r="T360" t="s">
        <v>28</v>
      </c>
      <c r="U360">
        <f t="shared" si="31"/>
        <v>0.67760604981405448</v>
      </c>
      <c r="W360" t="s">
        <v>28</v>
      </c>
      <c r="AB360">
        <f t="shared" si="34"/>
        <v>33.880302490702725</v>
      </c>
    </row>
    <row r="361" spans="1:28" ht="105" x14ac:dyDescent="0.25">
      <c r="A361" s="3" t="s">
        <v>700</v>
      </c>
      <c r="B361" s="3" t="s">
        <v>671</v>
      </c>
      <c r="C361" s="12" t="s">
        <v>592</v>
      </c>
      <c r="D361">
        <v>0</v>
      </c>
      <c r="E361">
        <v>1</v>
      </c>
      <c r="G361" s="31">
        <v>1751</v>
      </c>
      <c r="H361" s="31">
        <v>1751</v>
      </c>
      <c r="I361" s="31">
        <v>1751</v>
      </c>
      <c r="J361" s="5"/>
      <c r="K361" s="5">
        <v>24</v>
      </c>
      <c r="L361" s="5" t="s">
        <v>640</v>
      </c>
      <c r="M361" s="5" t="s">
        <v>589</v>
      </c>
      <c r="N361" s="5">
        <v>40</v>
      </c>
      <c r="O361" s="5">
        <v>1</v>
      </c>
      <c r="P361" s="5">
        <v>1</v>
      </c>
      <c r="Q361" s="5">
        <v>91</v>
      </c>
      <c r="R361" s="5">
        <v>82</v>
      </c>
      <c r="T361">
        <f t="shared" si="30"/>
        <v>0.29563979265849405</v>
      </c>
      <c r="U361">
        <f t="shared" si="31"/>
        <v>0.29788807261471489</v>
      </c>
      <c r="W361">
        <f t="shared" ref="W361:W366" si="35">H361/$H$97</f>
        <v>0.87549999999999994</v>
      </c>
      <c r="AB361">
        <f t="shared" si="34"/>
        <v>7.1493137427531579</v>
      </c>
    </row>
    <row r="362" spans="1:28" ht="75" x14ac:dyDescent="0.25">
      <c r="A362" s="3" t="s">
        <v>701</v>
      </c>
      <c r="B362" s="3" t="s">
        <v>607</v>
      </c>
      <c r="C362" s="12" t="s">
        <v>592</v>
      </c>
      <c r="D362">
        <v>0</v>
      </c>
      <c r="E362">
        <v>1</v>
      </c>
      <c r="G362" s="31">
        <v>11340</v>
      </c>
      <c r="H362" s="31">
        <v>11340</v>
      </c>
      <c r="I362" s="31">
        <v>11340</v>
      </c>
      <c r="J362" s="5"/>
      <c r="K362" s="5">
        <v>50</v>
      </c>
      <c r="L362" s="5" t="s">
        <v>479</v>
      </c>
      <c r="M362" s="5" t="s">
        <v>589</v>
      </c>
      <c r="N362" s="5">
        <v>25</v>
      </c>
      <c r="O362" s="5">
        <v>1</v>
      </c>
      <c r="P362" s="5">
        <v>1</v>
      </c>
      <c r="Q362" s="5">
        <v>96</v>
      </c>
      <c r="R362" s="5">
        <v>88</v>
      </c>
      <c r="T362">
        <f t="shared" si="30"/>
        <v>1.914651769701498</v>
      </c>
      <c r="U362">
        <f t="shared" si="31"/>
        <v>1.929212303512774</v>
      </c>
      <c r="W362">
        <f t="shared" si="35"/>
        <v>5.67</v>
      </c>
      <c r="AB362">
        <f t="shared" si="34"/>
        <v>96.460615175638694</v>
      </c>
    </row>
    <row r="363" spans="1:28" ht="45" x14ac:dyDescent="0.25">
      <c r="A363" s="3" t="s">
        <v>702</v>
      </c>
      <c r="B363" s="3" t="s">
        <v>667</v>
      </c>
      <c r="C363" s="12" t="s">
        <v>602</v>
      </c>
      <c r="D363">
        <v>1</v>
      </c>
      <c r="E363">
        <v>1</v>
      </c>
      <c r="G363" s="31">
        <v>2414</v>
      </c>
      <c r="H363" s="31">
        <v>2414</v>
      </c>
      <c r="I363" s="31">
        <v>2414</v>
      </c>
      <c r="J363" s="5"/>
      <c r="K363" s="5">
        <v>16</v>
      </c>
      <c r="L363" s="5" t="s">
        <v>479</v>
      </c>
      <c r="M363" s="5" t="s">
        <v>589</v>
      </c>
      <c r="N363" s="5">
        <v>57</v>
      </c>
      <c r="O363" s="5">
        <v>1</v>
      </c>
      <c r="P363" s="5">
        <v>1</v>
      </c>
      <c r="Q363" s="5">
        <v>78</v>
      </c>
      <c r="R363" s="5">
        <v>48</v>
      </c>
      <c r="T363">
        <f t="shared" si="30"/>
        <v>0.40758107337384619</v>
      </c>
      <c r="U363">
        <f t="shared" si="31"/>
        <v>0.41068064379892733</v>
      </c>
      <c r="W363">
        <f t="shared" si="35"/>
        <v>1.2070000000000001</v>
      </c>
      <c r="AB363">
        <f t="shared" si="34"/>
        <v>6.5708903007828372</v>
      </c>
    </row>
    <row r="364" spans="1:28" ht="45" x14ac:dyDescent="0.25">
      <c r="A364" s="3" t="s">
        <v>703</v>
      </c>
      <c r="B364" s="3" t="s">
        <v>667</v>
      </c>
      <c r="C364" s="12" t="s">
        <v>592</v>
      </c>
      <c r="D364">
        <v>0</v>
      </c>
      <c r="E364">
        <v>1</v>
      </c>
      <c r="G364" s="15">
        <v>23637</v>
      </c>
      <c r="H364" s="15">
        <v>23637</v>
      </c>
      <c r="I364" s="15">
        <v>23637</v>
      </c>
      <c r="K364">
        <v>30</v>
      </c>
      <c r="L364" t="s">
        <v>479</v>
      </c>
      <c r="M364" t="s">
        <v>589</v>
      </c>
      <c r="N364">
        <v>82</v>
      </c>
      <c r="O364" s="5">
        <v>1</v>
      </c>
      <c r="P364" s="5">
        <v>1</v>
      </c>
      <c r="Q364">
        <v>84</v>
      </c>
      <c r="R364">
        <v>67</v>
      </c>
      <c r="T364">
        <f t="shared" si="30"/>
        <v>3.9908839400735721</v>
      </c>
      <c r="U364">
        <f t="shared" si="31"/>
        <v>4.0212337934860169</v>
      </c>
      <c r="W364">
        <f t="shared" si="35"/>
        <v>11.8185</v>
      </c>
      <c r="AB364">
        <f t="shared" si="34"/>
        <v>120.6370138045805</v>
      </c>
    </row>
    <row r="365" spans="1:28" ht="75" x14ac:dyDescent="0.25">
      <c r="A365" s="3" t="s">
        <v>704</v>
      </c>
      <c r="B365" s="3" t="s">
        <v>607</v>
      </c>
      <c r="C365" s="3" t="s">
        <v>602</v>
      </c>
      <c r="D365">
        <v>1</v>
      </c>
      <c r="E365">
        <v>1</v>
      </c>
      <c r="G365" s="15">
        <v>10161</v>
      </c>
      <c r="H365" s="15">
        <v>10161</v>
      </c>
      <c r="I365" s="15">
        <v>10161</v>
      </c>
      <c r="K365">
        <v>39</v>
      </c>
      <c r="L365" t="s">
        <v>479</v>
      </c>
      <c r="M365" t="s">
        <v>589</v>
      </c>
      <c r="N365">
        <v>74</v>
      </c>
      <c r="O365" s="5">
        <v>1</v>
      </c>
      <c r="P365" s="5">
        <v>1</v>
      </c>
      <c r="Q365">
        <v>88</v>
      </c>
      <c r="R365">
        <v>76</v>
      </c>
      <c r="T365">
        <f t="shared" si="30"/>
        <v>1.7155887682484057</v>
      </c>
      <c r="U365">
        <f t="shared" si="31"/>
        <v>1.7286354687824776</v>
      </c>
      <c r="W365">
        <f t="shared" si="35"/>
        <v>5.0804999999999998</v>
      </c>
      <c r="AB365">
        <f t="shared" si="34"/>
        <v>67.416783282516633</v>
      </c>
    </row>
    <row r="366" spans="1:28" ht="90" x14ac:dyDescent="0.25">
      <c r="A366" s="3" t="s">
        <v>705</v>
      </c>
      <c r="B366" s="3" t="s">
        <v>601</v>
      </c>
      <c r="C366" s="3" t="s">
        <v>706</v>
      </c>
      <c r="D366">
        <v>1</v>
      </c>
      <c r="E366">
        <v>1</v>
      </c>
      <c r="G366" s="15">
        <v>4476</v>
      </c>
      <c r="H366" s="15">
        <v>4476</v>
      </c>
      <c r="I366" s="15">
        <v>4476</v>
      </c>
      <c r="K366" s="5">
        <v>47</v>
      </c>
      <c r="L366" s="5" t="s">
        <v>479</v>
      </c>
      <c r="M366" t="s">
        <v>589</v>
      </c>
      <c r="N366">
        <v>75</v>
      </c>
      <c r="O366" s="5">
        <v>1</v>
      </c>
      <c r="P366" s="5">
        <v>1</v>
      </c>
      <c r="Q366">
        <v>74</v>
      </c>
      <c r="R366">
        <v>62</v>
      </c>
      <c r="T366">
        <f t="shared" si="30"/>
        <v>0.75573027523667591</v>
      </c>
      <c r="U366">
        <f t="shared" si="31"/>
        <v>0.761477448899751</v>
      </c>
      <c r="W366">
        <f t="shared" si="35"/>
        <v>2.238</v>
      </c>
      <c r="AB366">
        <f t="shared" si="34"/>
        <v>35.789440098288296</v>
      </c>
    </row>
    <row r="367" spans="1:28" ht="45" x14ac:dyDescent="0.25">
      <c r="A367" s="3" t="s">
        <v>707</v>
      </c>
      <c r="B367" s="3" t="s">
        <v>657</v>
      </c>
      <c r="C367" s="12" t="s">
        <v>602</v>
      </c>
      <c r="D367">
        <v>1</v>
      </c>
      <c r="E367">
        <v>1</v>
      </c>
      <c r="G367" s="15">
        <v>4219</v>
      </c>
      <c r="H367" s="15" t="s">
        <v>28</v>
      </c>
      <c r="I367" s="15" t="s">
        <v>28</v>
      </c>
      <c r="K367" t="s">
        <v>299</v>
      </c>
      <c r="M367" t="s">
        <v>589</v>
      </c>
      <c r="N367">
        <v>80</v>
      </c>
      <c r="Q367">
        <v>83</v>
      </c>
      <c r="R367">
        <v>65</v>
      </c>
      <c r="T367" t="s">
        <v>28</v>
      </c>
      <c r="U367" t="s">
        <v>28</v>
      </c>
      <c r="W367" t="s">
        <v>28</v>
      </c>
      <c r="AB367" t="s">
        <v>28</v>
      </c>
    </row>
    <row r="368" spans="1:28" ht="60" x14ac:dyDescent="0.25">
      <c r="A368" s="3" t="s">
        <v>708</v>
      </c>
      <c r="B368" s="3" t="s">
        <v>667</v>
      </c>
      <c r="C368" s="12" t="s">
        <v>602</v>
      </c>
      <c r="D368">
        <v>1</v>
      </c>
      <c r="E368">
        <v>1</v>
      </c>
      <c r="G368" s="15">
        <v>3270</v>
      </c>
      <c r="H368" s="15">
        <v>3270</v>
      </c>
      <c r="I368" s="15">
        <v>3270</v>
      </c>
      <c r="K368" s="31">
        <v>42</v>
      </c>
      <c r="L368" s="5" t="s">
        <v>479</v>
      </c>
      <c r="M368" t="s">
        <v>589</v>
      </c>
      <c r="N368">
        <v>78</v>
      </c>
      <c r="O368" s="5">
        <v>1</v>
      </c>
      <c r="P368" s="5">
        <v>1</v>
      </c>
      <c r="Q368">
        <v>72</v>
      </c>
      <c r="R368">
        <v>56</v>
      </c>
      <c r="T368">
        <f t="shared" si="30"/>
        <v>0.55210857909381816</v>
      </c>
      <c r="U368">
        <f t="shared" si="31"/>
        <v>0.5563072515420433</v>
      </c>
      <c r="W368">
        <f t="shared" ref="W368:W380" si="36">H368/$H$97</f>
        <v>1.635</v>
      </c>
      <c r="AB368">
        <f t="shared" ref="AB368:AB380" si="37">K368*U368</f>
        <v>23.364904564765819</v>
      </c>
    </row>
    <row r="369" spans="1:28" ht="105" x14ac:dyDescent="0.25">
      <c r="A369" s="3" t="s">
        <v>709</v>
      </c>
      <c r="B369" s="3" t="s">
        <v>710</v>
      </c>
      <c r="C369" s="12" t="s">
        <v>602</v>
      </c>
      <c r="D369">
        <v>1</v>
      </c>
      <c r="E369">
        <v>1</v>
      </c>
      <c r="G369" s="15">
        <v>4456</v>
      </c>
      <c r="H369" s="15">
        <v>4456</v>
      </c>
      <c r="I369" s="15">
        <v>4456</v>
      </c>
      <c r="K369">
        <v>23</v>
      </c>
      <c r="L369" t="s">
        <v>479</v>
      </c>
      <c r="M369" t="s">
        <v>589</v>
      </c>
      <c r="N369">
        <v>82</v>
      </c>
      <c r="O369" s="5">
        <v>1</v>
      </c>
      <c r="P369" s="5">
        <v>1</v>
      </c>
      <c r="Q369">
        <v>80</v>
      </c>
      <c r="R369">
        <v>61</v>
      </c>
      <c r="T369">
        <f t="shared" si="30"/>
        <v>0.7523534643553681</v>
      </c>
      <c r="U369">
        <f t="shared" si="31"/>
        <v>0.75807495806463143</v>
      </c>
      <c r="W369">
        <f t="shared" si="36"/>
        <v>2.2280000000000002</v>
      </c>
      <c r="AB369">
        <f t="shared" si="37"/>
        <v>17.435724035486523</v>
      </c>
    </row>
    <row r="370" spans="1:28" ht="45" x14ac:dyDescent="0.25">
      <c r="A370" s="3" t="s">
        <v>711</v>
      </c>
      <c r="B370" s="3" t="s">
        <v>667</v>
      </c>
      <c r="C370" s="12" t="s">
        <v>602</v>
      </c>
      <c r="D370">
        <v>1</v>
      </c>
      <c r="E370">
        <v>1</v>
      </c>
      <c r="G370" s="15">
        <v>6636</v>
      </c>
      <c r="H370" s="15">
        <v>6636</v>
      </c>
      <c r="I370" s="15">
        <v>6636</v>
      </c>
      <c r="K370">
        <v>44</v>
      </c>
      <c r="L370" t="s">
        <v>479</v>
      </c>
      <c r="M370" t="s">
        <v>589</v>
      </c>
      <c r="N370">
        <v>80</v>
      </c>
      <c r="O370" s="5">
        <v>1</v>
      </c>
      <c r="P370" s="5">
        <v>1</v>
      </c>
      <c r="Q370">
        <v>80</v>
      </c>
      <c r="R370">
        <v>67</v>
      </c>
      <c r="T370">
        <f t="shared" si="30"/>
        <v>1.1204258504179136</v>
      </c>
      <c r="U370">
        <f t="shared" si="31"/>
        <v>1.1289464590926603</v>
      </c>
      <c r="W370">
        <f t="shared" si="36"/>
        <v>3.3180000000000001</v>
      </c>
      <c r="AB370">
        <f t="shared" si="37"/>
        <v>49.673644200077057</v>
      </c>
    </row>
    <row r="371" spans="1:28" ht="75" x14ac:dyDescent="0.25">
      <c r="A371" s="3" t="s">
        <v>712</v>
      </c>
      <c r="B371" s="3" t="s">
        <v>661</v>
      </c>
      <c r="C371" s="12" t="s">
        <v>592</v>
      </c>
      <c r="D371">
        <v>0</v>
      </c>
      <c r="E371">
        <v>1</v>
      </c>
      <c r="G371" s="15">
        <v>7051</v>
      </c>
      <c r="H371" s="15">
        <v>7051</v>
      </c>
      <c r="I371" s="15">
        <v>7051</v>
      </c>
      <c r="K371">
        <v>44</v>
      </c>
      <c r="L371" t="s">
        <v>479</v>
      </c>
      <c r="M371" t="s">
        <v>589</v>
      </c>
      <c r="N371">
        <v>31</v>
      </c>
      <c r="O371" s="5">
        <v>1</v>
      </c>
      <c r="P371" s="5">
        <v>1</v>
      </c>
      <c r="Q371">
        <v>96</v>
      </c>
      <c r="R371">
        <v>87</v>
      </c>
      <c r="T371">
        <f t="shared" si="30"/>
        <v>1.1904946762050495</v>
      </c>
      <c r="U371">
        <f t="shared" si="31"/>
        <v>1.1995481439213906</v>
      </c>
      <c r="W371">
        <f t="shared" si="36"/>
        <v>3.5255000000000001</v>
      </c>
      <c r="AB371">
        <f t="shared" si="37"/>
        <v>52.780118332541186</v>
      </c>
    </row>
    <row r="372" spans="1:28" ht="75" x14ac:dyDescent="0.25">
      <c r="A372" s="3" t="s">
        <v>713</v>
      </c>
      <c r="B372" s="3" t="s">
        <v>714</v>
      </c>
      <c r="C372" s="12" t="s">
        <v>602</v>
      </c>
      <c r="D372">
        <v>1</v>
      </c>
      <c r="E372">
        <v>1</v>
      </c>
      <c r="G372" s="15">
        <v>3479</v>
      </c>
      <c r="H372" s="15">
        <v>3479</v>
      </c>
      <c r="I372" s="15">
        <v>3479</v>
      </c>
      <c r="K372">
        <v>35</v>
      </c>
      <c r="L372" t="s">
        <v>479</v>
      </c>
      <c r="M372" t="s">
        <v>589</v>
      </c>
      <c r="N372">
        <v>70</v>
      </c>
      <c r="O372" s="5">
        <v>1</v>
      </c>
      <c r="P372" s="5">
        <v>1</v>
      </c>
      <c r="Q372">
        <v>80</v>
      </c>
      <c r="R372">
        <v>69</v>
      </c>
      <c r="T372">
        <f t="shared" si="30"/>
        <v>0.58739625280348418</v>
      </c>
      <c r="U372">
        <f t="shared" si="31"/>
        <v>0.59186328076904238</v>
      </c>
      <c r="W372">
        <f t="shared" si="36"/>
        <v>1.7395</v>
      </c>
      <c r="AB372">
        <f t="shared" si="37"/>
        <v>20.715214826916483</v>
      </c>
    </row>
    <row r="373" spans="1:28" ht="75" x14ac:dyDescent="0.25">
      <c r="A373" s="3" t="s">
        <v>715</v>
      </c>
      <c r="B373" s="3" t="s">
        <v>716</v>
      </c>
      <c r="C373" s="12" t="s">
        <v>602</v>
      </c>
      <c r="D373">
        <v>1</v>
      </c>
      <c r="E373">
        <v>1</v>
      </c>
      <c r="G373" s="15">
        <v>2812</v>
      </c>
      <c r="H373" s="15">
        <v>2812</v>
      </c>
      <c r="I373" s="15">
        <v>2812</v>
      </c>
      <c r="K373">
        <v>41</v>
      </c>
      <c r="L373" t="s">
        <v>479</v>
      </c>
      <c r="M373" t="s">
        <v>589</v>
      </c>
      <c r="N373">
        <v>65</v>
      </c>
      <c r="O373" s="5">
        <v>1</v>
      </c>
      <c r="P373" s="5">
        <v>1</v>
      </c>
      <c r="Q373">
        <v>80</v>
      </c>
      <c r="R373">
        <v>71</v>
      </c>
      <c r="T373">
        <f t="shared" si="30"/>
        <v>0.47477960991187057</v>
      </c>
      <c r="U373">
        <f t="shared" si="31"/>
        <v>0.47839021141780602</v>
      </c>
      <c r="W373">
        <f t="shared" si="36"/>
        <v>1.4059999999999999</v>
      </c>
      <c r="AB373">
        <f t="shared" si="37"/>
        <v>19.613998668130048</v>
      </c>
    </row>
    <row r="374" spans="1:28" ht="90" x14ac:dyDescent="0.25">
      <c r="A374" s="3" t="s">
        <v>717</v>
      </c>
      <c r="B374" s="3" t="s">
        <v>718</v>
      </c>
      <c r="C374" s="12" t="s">
        <v>602</v>
      </c>
      <c r="D374">
        <v>1</v>
      </c>
      <c r="E374">
        <v>1</v>
      </c>
      <c r="G374" s="15">
        <v>3073</v>
      </c>
      <c r="H374" s="15">
        <v>3073</v>
      </c>
      <c r="I374" s="15">
        <v>3073</v>
      </c>
      <c r="K374">
        <v>46</v>
      </c>
      <c r="L374" t="s">
        <v>479</v>
      </c>
      <c r="M374" t="s">
        <v>589</v>
      </c>
      <c r="N374">
        <v>94</v>
      </c>
      <c r="O374" s="5">
        <v>1</v>
      </c>
      <c r="P374" s="5">
        <v>1</v>
      </c>
      <c r="Q374">
        <v>73</v>
      </c>
      <c r="R374">
        <v>54</v>
      </c>
      <c r="T374">
        <f t="shared" si="30"/>
        <v>0.51884699191293682</v>
      </c>
      <c r="U374">
        <f t="shared" si="31"/>
        <v>0.52279271681611583</v>
      </c>
      <c r="W374">
        <f t="shared" si="36"/>
        <v>1.5365</v>
      </c>
      <c r="AB374">
        <f t="shared" si="37"/>
        <v>24.048464973541329</v>
      </c>
    </row>
    <row r="375" spans="1:28" ht="60" x14ac:dyDescent="0.25">
      <c r="A375" s="3" t="s">
        <v>719</v>
      </c>
      <c r="B375" s="3" t="s">
        <v>667</v>
      </c>
      <c r="C375" s="12" t="s">
        <v>592</v>
      </c>
      <c r="D375">
        <v>0</v>
      </c>
      <c r="E375">
        <v>1</v>
      </c>
      <c r="G375" s="15">
        <v>25007</v>
      </c>
      <c r="H375" s="15">
        <v>25007</v>
      </c>
      <c r="I375" s="15">
        <v>25007</v>
      </c>
      <c r="K375">
        <v>29</v>
      </c>
      <c r="L375" t="s">
        <v>192</v>
      </c>
      <c r="M375" t="s">
        <v>589</v>
      </c>
      <c r="N375">
        <v>12</v>
      </c>
      <c r="O375" s="5">
        <v>1</v>
      </c>
      <c r="P375" s="5">
        <v>1</v>
      </c>
      <c r="Q375">
        <v>97</v>
      </c>
      <c r="R375">
        <v>96</v>
      </c>
      <c r="T375">
        <f t="shared" si="30"/>
        <v>4.2221954854431534</v>
      </c>
      <c r="U375">
        <f t="shared" si="31"/>
        <v>4.2543044156917054</v>
      </c>
      <c r="W375">
        <f t="shared" si="36"/>
        <v>12.503500000000001</v>
      </c>
      <c r="AB375">
        <f t="shared" si="37"/>
        <v>123.37482805505945</v>
      </c>
    </row>
    <row r="376" spans="1:28" ht="60" x14ac:dyDescent="0.25">
      <c r="A376" s="3" t="s">
        <v>720</v>
      </c>
      <c r="B376" s="3" t="s">
        <v>667</v>
      </c>
      <c r="C376" s="12" t="s">
        <v>592</v>
      </c>
      <c r="D376">
        <v>0</v>
      </c>
      <c r="E376">
        <v>1</v>
      </c>
      <c r="G376" s="15">
        <v>3619</v>
      </c>
      <c r="H376" s="15">
        <v>3619</v>
      </c>
      <c r="I376" s="15">
        <v>3619</v>
      </c>
      <c r="K376">
        <v>26</v>
      </c>
      <c r="L376" t="s">
        <v>479</v>
      </c>
      <c r="M376" t="s">
        <v>589</v>
      </c>
      <c r="N376">
        <v>63</v>
      </c>
      <c r="O376" s="5">
        <v>1</v>
      </c>
      <c r="P376" s="5">
        <v>1</v>
      </c>
      <c r="Q376">
        <v>79</v>
      </c>
      <c r="R376">
        <v>61</v>
      </c>
      <c r="T376">
        <f t="shared" si="30"/>
        <v>0.61103392897263853</v>
      </c>
      <c r="U376">
        <f t="shared" si="31"/>
        <v>0.61568071661487911</v>
      </c>
      <c r="W376">
        <f t="shared" si="36"/>
        <v>1.8095000000000001</v>
      </c>
      <c r="AB376">
        <f t="shared" si="37"/>
        <v>16.007698631986855</v>
      </c>
    </row>
    <row r="377" spans="1:28" ht="90" x14ac:dyDescent="0.25">
      <c r="A377" s="3" t="s">
        <v>721</v>
      </c>
      <c r="B377" s="3" t="s">
        <v>722</v>
      </c>
      <c r="C377" s="12" t="s">
        <v>592</v>
      </c>
      <c r="D377">
        <v>0</v>
      </c>
      <c r="E377">
        <v>1</v>
      </c>
      <c r="G377" s="15">
        <v>4967</v>
      </c>
      <c r="H377" s="15">
        <v>4967</v>
      </c>
      <c r="I377" s="15">
        <v>4967</v>
      </c>
      <c r="K377">
        <v>51</v>
      </c>
      <c r="L377" t="s">
        <v>479</v>
      </c>
      <c r="M377" t="s">
        <v>589</v>
      </c>
      <c r="N377">
        <v>80</v>
      </c>
      <c r="O377" s="5">
        <v>1</v>
      </c>
      <c r="P377" s="5">
        <v>1</v>
      </c>
      <c r="Q377">
        <v>83</v>
      </c>
      <c r="R377">
        <v>62</v>
      </c>
      <c r="T377">
        <f t="shared" si="30"/>
        <v>0.83863098237278133</v>
      </c>
      <c r="U377">
        <f t="shared" si="31"/>
        <v>0.84500859890193547</v>
      </c>
      <c r="W377">
        <f t="shared" si="36"/>
        <v>2.4834999999999998</v>
      </c>
      <c r="AB377">
        <f t="shared" si="37"/>
        <v>43.095438543998711</v>
      </c>
    </row>
    <row r="378" spans="1:28" ht="60" x14ac:dyDescent="0.25">
      <c r="A378" s="3" t="s">
        <v>723</v>
      </c>
      <c r="B378" s="3" t="s">
        <v>724</v>
      </c>
      <c r="C378" s="12" t="s">
        <v>602</v>
      </c>
      <c r="D378">
        <v>1</v>
      </c>
      <c r="E378">
        <v>1</v>
      </c>
      <c r="G378" s="15">
        <v>2449</v>
      </c>
      <c r="H378" s="15">
        <v>2449</v>
      </c>
      <c r="I378" s="15">
        <v>2449</v>
      </c>
      <c r="K378">
        <v>54</v>
      </c>
      <c r="L378" t="s">
        <v>479</v>
      </c>
      <c r="M378" t="s">
        <v>589</v>
      </c>
      <c r="N378">
        <v>76</v>
      </c>
      <c r="O378" s="5">
        <v>1</v>
      </c>
      <c r="P378" s="5">
        <v>1</v>
      </c>
      <c r="Q378">
        <v>82</v>
      </c>
      <c r="R378">
        <v>72</v>
      </c>
      <c r="T378">
        <f t="shared" si="30"/>
        <v>0.41349049241613478</v>
      </c>
      <c r="U378">
        <f t="shared" si="31"/>
        <v>0.41663500276038651</v>
      </c>
      <c r="W378">
        <f t="shared" si="36"/>
        <v>1.2244999999999999</v>
      </c>
      <c r="AB378">
        <f t="shared" si="37"/>
        <v>22.498290149060871</v>
      </c>
    </row>
    <row r="379" spans="1:28" ht="135" x14ac:dyDescent="0.25">
      <c r="A379" s="3" t="s">
        <v>725</v>
      </c>
      <c r="B379" s="12" t="s">
        <v>726</v>
      </c>
      <c r="C379" s="12" t="s">
        <v>727</v>
      </c>
      <c r="D379">
        <v>1</v>
      </c>
      <c r="E379">
        <v>1</v>
      </c>
      <c r="G379" s="15">
        <v>8916</v>
      </c>
      <c r="H379" s="15">
        <v>8916</v>
      </c>
      <c r="I379" s="15">
        <v>8916</v>
      </c>
      <c r="K379">
        <v>52</v>
      </c>
      <c r="L379" t="s">
        <v>728</v>
      </c>
      <c r="M379" t="s">
        <v>589</v>
      </c>
      <c r="N379">
        <v>79</v>
      </c>
      <c r="O379" s="5">
        <v>1</v>
      </c>
      <c r="P379" s="5">
        <v>1</v>
      </c>
      <c r="Q379">
        <v>90</v>
      </c>
      <c r="R379">
        <v>73</v>
      </c>
      <c r="T379">
        <f t="shared" si="30"/>
        <v>1.5053822908869978</v>
      </c>
      <c r="U379">
        <f t="shared" si="31"/>
        <v>1.5168304142962867</v>
      </c>
      <c r="W379">
        <f t="shared" si="36"/>
        <v>4.4580000000000002</v>
      </c>
      <c r="AB379">
        <f t="shared" si="37"/>
        <v>78.87518154340691</v>
      </c>
    </row>
    <row r="380" spans="1:28" ht="75" x14ac:dyDescent="0.25">
      <c r="A380" s="3" t="s">
        <v>729</v>
      </c>
      <c r="B380" s="3" t="s">
        <v>730</v>
      </c>
      <c r="C380" s="12" t="s">
        <v>727</v>
      </c>
      <c r="D380">
        <v>1</v>
      </c>
      <c r="E380">
        <v>1</v>
      </c>
      <c r="G380" s="15">
        <v>6070</v>
      </c>
      <c r="H380" s="15">
        <v>6070</v>
      </c>
      <c r="I380" s="15">
        <v>6070</v>
      </c>
      <c r="K380">
        <v>44</v>
      </c>
      <c r="L380" t="s">
        <v>479</v>
      </c>
      <c r="M380" t="s">
        <v>589</v>
      </c>
      <c r="N380">
        <v>75</v>
      </c>
      <c r="O380" s="5">
        <v>1</v>
      </c>
      <c r="P380" s="5">
        <v>1</v>
      </c>
      <c r="Q380">
        <v>89</v>
      </c>
      <c r="R380">
        <v>80</v>
      </c>
      <c r="T380">
        <f t="shared" si="30"/>
        <v>1.024862102476904</v>
      </c>
      <c r="U380">
        <f t="shared" si="31"/>
        <v>1.0326559684587775</v>
      </c>
      <c r="W380">
        <f t="shared" si="36"/>
        <v>3.0350000000000001</v>
      </c>
      <c r="AB380">
        <f t="shared" si="37"/>
        <v>45.436862612186211</v>
      </c>
    </row>
    <row r="381" spans="1:28" ht="45" x14ac:dyDescent="0.25">
      <c r="A381" s="3" t="s">
        <v>731</v>
      </c>
      <c r="B381" s="3" t="s">
        <v>667</v>
      </c>
      <c r="C381" s="12" t="s">
        <v>592</v>
      </c>
      <c r="D381">
        <v>0</v>
      </c>
      <c r="E381">
        <v>1</v>
      </c>
      <c r="G381" s="15">
        <v>2868</v>
      </c>
      <c r="H381" s="15" t="s">
        <v>28</v>
      </c>
      <c r="I381" s="15" t="s">
        <v>28</v>
      </c>
      <c r="M381" t="s">
        <v>589</v>
      </c>
      <c r="Q381">
        <v>88</v>
      </c>
      <c r="R381">
        <v>74</v>
      </c>
      <c r="T381" t="s">
        <v>28</v>
      </c>
      <c r="U381" t="s">
        <v>28</v>
      </c>
      <c r="W381" t="s">
        <v>28</v>
      </c>
      <c r="AB381" t="s">
        <v>28</v>
      </c>
    </row>
    <row r="382" spans="1:28" ht="75" x14ac:dyDescent="0.25">
      <c r="A382" s="3" t="s">
        <v>732</v>
      </c>
      <c r="B382" s="3" t="s">
        <v>667</v>
      </c>
      <c r="C382" s="12" t="s">
        <v>592</v>
      </c>
      <c r="D382">
        <v>0</v>
      </c>
      <c r="E382">
        <v>1</v>
      </c>
      <c r="G382" s="15">
        <v>3555</v>
      </c>
      <c r="H382" s="15" t="s">
        <v>28</v>
      </c>
      <c r="I382" s="15" t="s">
        <v>28</v>
      </c>
      <c r="M382" t="s">
        <v>589</v>
      </c>
      <c r="T382" t="s">
        <v>28</v>
      </c>
      <c r="U382" t="s">
        <v>28</v>
      </c>
      <c r="W382" t="s">
        <v>28</v>
      </c>
      <c r="AB382" t="s">
        <v>28</v>
      </c>
    </row>
    <row r="383" spans="1:28" ht="90" x14ac:dyDescent="0.25">
      <c r="A383" s="3" t="s">
        <v>733</v>
      </c>
      <c r="B383" s="3" t="s">
        <v>601</v>
      </c>
      <c r="C383" s="12" t="s">
        <v>602</v>
      </c>
      <c r="D383">
        <v>1</v>
      </c>
      <c r="E383">
        <v>1</v>
      </c>
      <c r="G383" s="15">
        <v>10605</v>
      </c>
      <c r="H383" s="15">
        <v>10605</v>
      </c>
      <c r="I383" s="15">
        <v>10605</v>
      </c>
      <c r="K383">
        <v>44</v>
      </c>
      <c r="L383" t="s">
        <v>728</v>
      </c>
      <c r="M383" t="s">
        <v>589</v>
      </c>
      <c r="N383">
        <v>49</v>
      </c>
      <c r="O383" s="5">
        <v>1</v>
      </c>
      <c r="P383" s="5">
        <v>1</v>
      </c>
      <c r="Q383">
        <v>94</v>
      </c>
      <c r="R383">
        <v>91</v>
      </c>
      <c r="T383">
        <f t="shared" si="30"/>
        <v>1.7905539698134378</v>
      </c>
      <c r="U383">
        <f t="shared" si="31"/>
        <v>1.8041707653221311</v>
      </c>
      <c r="W383">
        <f t="shared" ref="W383:W395" si="38">H383/$H$97</f>
        <v>5.3025000000000002</v>
      </c>
      <c r="AB383">
        <f>K383*U383</f>
        <v>79.38351367417377</v>
      </c>
    </row>
    <row r="384" spans="1:28" ht="75" x14ac:dyDescent="0.25">
      <c r="A384" s="3" t="s">
        <v>734</v>
      </c>
      <c r="B384" s="3" t="s">
        <v>735</v>
      </c>
      <c r="C384" s="12" t="s">
        <v>634</v>
      </c>
      <c r="D384">
        <v>1</v>
      </c>
      <c r="E384">
        <v>1</v>
      </c>
      <c r="G384" s="15">
        <v>2516</v>
      </c>
      <c r="H384" s="15">
        <v>2516</v>
      </c>
      <c r="I384" s="15">
        <v>2516</v>
      </c>
      <c r="K384">
        <v>52</v>
      </c>
      <c r="L384" t="s">
        <v>479</v>
      </c>
      <c r="M384" t="s">
        <v>589</v>
      </c>
      <c r="N384">
        <v>83</v>
      </c>
      <c r="O384" s="5">
        <v>1</v>
      </c>
      <c r="P384" s="5">
        <v>1</v>
      </c>
      <c r="Q384">
        <v>81</v>
      </c>
      <c r="R384">
        <v>59</v>
      </c>
      <c r="T384">
        <f t="shared" si="30"/>
        <v>0.42480280886851574</v>
      </c>
      <c r="U384">
        <f t="shared" si="31"/>
        <v>0.42803334705803697</v>
      </c>
      <c r="W384">
        <f t="shared" si="38"/>
        <v>1.258</v>
      </c>
      <c r="AB384">
        <f>K384*U384</f>
        <v>22.257734047017923</v>
      </c>
    </row>
    <row r="385" spans="1:28" ht="60" x14ac:dyDescent="0.25">
      <c r="A385" s="3" t="s">
        <v>736</v>
      </c>
      <c r="B385" s="3" t="s">
        <v>737</v>
      </c>
      <c r="C385" s="12" t="s">
        <v>592</v>
      </c>
      <c r="D385">
        <v>0</v>
      </c>
      <c r="E385">
        <v>1</v>
      </c>
      <c r="G385" s="15">
        <v>7000</v>
      </c>
      <c r="H385" s="15">
        <v>7000</v>
      </c>
      <c r="I385" s="15">
        <v>7000</v>
      </c>
      <c r="K385">
        <v>49</v>
      </c>
      <c r="L385" t="s">
        <v>479</v>
      </c>
      <c r="M385" t="s">
        <v>589</v>
      </c>
      <c r="N385">
        <v>67</v>
      </c>
      <c r="O385" s="5">
        <v>1</v>
      </c>
      <c r="P385" s="5">
        <v>1</v>
      </c>
      <c r="Q385">
        <v>76</v>
      </c>
      <c r="R385">
        <v>53</v>
      </c>
      <c r="T385">
        <f t="shared" si="30"/>
        <v>1.1818838084577148</v>
      </c>
      <c r="U385">
        <f t="shared" si="31"/>
        <v>1.1908717922918357</v>
      </c>
      <c r="W385">
        <f t="shared" si="38"/>
        <v>3.5</v>
      </c>
      <c r="AB385">
        <f>K385*U385</f>
        <v>58.352717822299951</v>
      </c>
    </row>
    <row r="386" spans="1:28" ht="90" x14ac:dyDescent="0.25">
      <c r="A386" s="3" t="s">
        <v>738</v>
      </c>
      <c r="B386" s="12" t="s">
        <v>739</v>
      </c>
      <c r="D386">
        <v>0</v>
      </c>
      <c r="E386">
        <v>0</v>
      </c>
      <c r="G386" s="15">
        <v>10091</v>
      </c>
      <c r="H386" s="15">
        <v>10091</v>
      </c>
      <c r="I386" s="15">
        <v>10091</v>
      </c>
      <c r="K386">
        <v>38</v>
      </c>
      <c r="L386" t="s">
        <v>479</v>
      </c>
      <c r="M386" t="s">
        <v>589</v>
      </c>
      <c r="N386">
        <v>89</v>
      </c>
      <c r="O386" s="5">
        <v>1</v>
      </c>
      <c r="P386" s="5">
        <v>1</v>
      </c>
      <c r="Q386">
        <v>81</v>
      </c>
      <c r="R386">
        <v>62</v>
      </c>
      <c r="T386">
        <f t="shared" si="30"/>
        <v>1.7037699301638285</v>
      </c>
      <c r="U386">
        <f t="shared" si="31"/>
        <v>1.7167267508595592</v>
      </c>
      <c r="W386">
        <f t="shared" si="38"/>
        <v>5.0454999999999997</v>
      </c>
      <c r="AB386">
        <f>K386*U386</f>
        <v>65.235616532663244</v>
      </c>
    </row>
    <row r="387" spans="1:28" ht="90" x14ac:dyDescent="0.25">
      <c r="A387" s="3" t="s">
        <v>740</v>
      </c>
      <c r="B387" s="12" t="s">
        <v>741</v>
      </c>
      <c r="D387">
        <v>0</v>
      </c>
      <c r="E387">
        <v>0</v>
      </c>
      <c r="G387" s="15">
        <v>9402</v>
      </c>
      <c r="H387" s="15">
        <v>9402</v>
      </c>
      <c r="I387" s="15" t="s">
        <v>28</v>
      </c>
      <c r="K387">
        <v>49</v>
      </c>
      <c r="L387" t="s">
        <v>479</v>
      </c>
      <c r="M387" t="s">
        <v>589</v>
      </c>
      <c r="N387">
        <v>90</v>
      </c>
      <c r="O387" s="5">
        <v>1</v>
      </c>
      <c r="P387" s="5" t="s">
        <v>28</v>
      </c>
      <c r="Q387">
        <v>80</v>
      </c>
      <c r="T387">
        <f t="shared" ref="T387:T402" si="39">H387/H$407</f>
        <v>1.5874387953027762</v>
      </c>
      <c r="U387" t="s">
        <v>28</v>
      </c>
      <c r="W387">
        <f t="shared" si="38"/>
        <v>4.7009999999999996</v>
      </c>
      <c r="AB387" t="s">
        <v>28</v>
      </c>
    </row>
    <row r="388" spans="1:28" ht="75" x14ac:dyDescent="0.25">
      <c r="A388" s="3" t="s">
        <v>742</v>
      </c>
      <c r="B388" s="12" t="s">
        <v>743</v>
      </c>
      <c r="D388">
        <v>0</v>
      </c>
      <c r="E388">
        <v>0</v>
      </c>
      <c r="G388" s="15">
        <v>1586</v>
      </c>
      <c r="H388" s="15">
        <v>1586</v>
      </c>
      <c r="I388" s="15">
        <v>1586</v>
      </c>
      <c r="K388">
        <v>43</v>
      </c>
      <c r="L388" t="s">
        <v>640</v>
      </c>
      <c r="M388" t="s">
        <v>589</v>
      </c>
      <c r="N388">
        <v>88</v>
      </c>
      <c r="O388" s="5">
        <v>1</v>
      </c>
      <c r="P388" s="5">
        <v>1</v>
      </c>
      <c r="Q388">
        <v>54</v>
      </c>
      <c r="R388">
        <v>24</v>
      </c>
      <c r="T388">
        <f t="shared" si="39"/>
        <v>0.26778110288770507</v>
      </c>
      <c r="U388">
        <f t="shared" ref="U388:U402" si="40">I388/I$407</f>
        <v>0.26981752322497876</v>
      </c>
      <c r="W388">
        <f t="shared" si="38"/>
        <v>0.79300000000000004</v>
      </c>
      <c r="AB388">
        <f t="shared" ref="AB388:AB402" si="41">K388*U388</f>
        <v>11.602153498674086</v>
      </c>
    </row>
    <row r="389" spans="1:28" ht="75" x14ac:dyDescent="0.25">
      <c r="A389" s="3" t="s">
        <v>744</v>
      </c>
      <c r="B389" s="12" t="s">
        <v>745</v>
      </c>
      <c r="D389">
        <v>0</v>
      </c>
      <c r="E389">
        <v>0</v>
      </c>
      <c r="G389" s="15">
        <v>7315</v>
      </c>
      <c r="H389" s="15">
        <v>7315</v>
      </c>
      <c r="I389" s="15">
        <v>7315</v>
      </c>
      <c r="K389">
        <v>36</v>
      </c>
      <c r="L389" t="s">
        <v>479</v>
      </c>
      <c r="M389" t="s">
        <v>589</v>
      </c>
      <c r="N389">
        <v>93</v>
      </c>
      <c r="O389" s="5">
        <v>1</v>
      </c>
      <c r="P389" s="5">
        <v>1</v>
      </c>
      <c r="Q389">
        <v>70</v>
      </c>
      <c r="R389">
        <v>57</v>
      </c>
      <c r="T389">
        <f t="shared" si="39"/>
        <v>1.2350685798383119</v>
      </c>
      <c r="U389">
        <f t="shared" si="40"/>
        <v>1.2444610229449684</v>
      </c>
      <c r="W389">
        <f t="shared" si="38"/>
        <v>3.6575000000000002</v>
      </c>
      <c r="AB389">
        <f t="shared" si="41"/>
        <v>44.800596826018861</v>
      </c>
    </row>
    <row r="390" spans="1:28" ht="105" x14ac:dyDescent="0.25">
      <c r="A390" s="3" t="s">
        <v>746</v>
      </c>
      <c r="B390" s="12" t="s">
        <v>747</v>
      </c>
      <c r="D390">
        <v>0</v>
      </c>
      <c r="E390">
        <v>0</v>
      </c>
      <c r="G390" s="15">
        <v>7387</v>
      </c>
      <c r="H390" s="15">
        <v>7387</v>
      </c>
      <c r="I390" s="15">
        <v>7387</v>
      </c>
      <c r="K390">
        <v>50</v>
      </c>
      <c r="L390" t="s">
        <v>479</v>
      </c>
      <c r="M390" t="s">
        <v>589</v>
      </c>
      <c r="N390">
        <v>78</v>
      </c>
      <c r="O390" s="5">
        <v>1</v>
      </c>
      <c r="P390" s="5">
        <v>1</v>
      </c>
      <c r="Q390">
        <v>70</v>
      </c>
      <c r="R390">
        <v>59</v>
      </c>
      <c r="T390">
        <f t="shared" si="39"/>
        <v>1.2472250990110199</v>
      </c>
      <c r="U390">
        <f t="shared" si="40"/>
        <v>1.2567099899513987</v>
      </c>
      <c r="W390">
        <f t="shared" si="38"/>
        <v>3.6934999999999998</v>
      </c>
      <c r="AB390">
        <f t="shared" si="41"/>
        <v>62.835499497569934</v>
      </c>
    </row>
    <row r="391" spans="1:28" ht="75" x14ac:dyDescent="0.25">
      <c r="A391" s="3" t="s">
        <v>748</v>
      </c>
      <c r="B391" s="12" t="s">
        <v>749</v>
      </c>
      <c r="D391">
        <v>0</v>
      </c>
      <c r="E391">
        <v>0</v>
      </c>
      <c r="G391" s="15">
        <v>8642</v>
      </c>
      <c r="H391" s="15">
        <v>8642</v>
      </c>
      <c r="I391" s="15">
        <v>8642</v>
      </c>
      <c r="K391">
        <v>41</v>
      </c>
      <c r="L391" t="s">
        <v>479</v>
      </c>
      <c r="M391" t="s">
        <v>589</v>
      </c>
      <c r="N391">
        <v>87</v>
      </c>
      <c r="O391" s="5">
        <v>1</v>
      </c>
      <c r="P391" s="5">
        <v>1</v>
      </c>
      <c r="Q391">
        <v>70</v>
      </c>
      <c r="R391">
        <v>44</v>
      </c>
      <c r="T391">
        <f t="shared" si="39"/>
        <v>1.4591199818130816</v>
      </c>
      <c r="U391">
        <f t="shared" si="40"/>
        <v>1.4702162898551492</v>
      </c>
      <c r="W391">
        <f t="shared" si="38"/>
        <v>4.3209999999999997</v>
      </c>
      <c r="AB391">
        <f t="shared" si="41"/>
        <v>60.278867884061114</v>
      </c>
    </row>
    <row r="392" spans="1:28" ht="75" x14ac:dyDescent="0.25">
      <c r="A392" s="3" t="s">
        <v>750</v>
      </c>
      <c r="B392" s="12" t="s">
        <v>751</v>
      </c>
      <c r="D392">
        <v>0</v>
      </c>
      <c r="E392">
        <v>0</v>
      </c>
      <c r="G392" s="15">
        <v>15126</v>
      </c>
      <c r="H392" s="15">
        <v>15126</v>
      </c>
      <c r="I392" s="15">
        <v>15126</v>
      </c>
      <c r="K392">
        <v>41</v>
      </c>
      <c r="L392" t="s">
        <v>479</v>
      </c>
      <c r="M392" t="s">
        <v>589</v>
      </c>
      <c r="N392">
        <v>90</v>
      </c>
      <c r="O392" s="5">
        <v>1</v>
      </c>
      <c r="P392" s="5">
        <v>1</v>
      </c>
      <c r="Q392">
        <v>73</v>
      </c>
      <c r="R392">
        <v>51</v>
      </c>
      <c r="T392">
        <f t="shared" si="39"/>
        <v>2.553882069533056</v>
      </c>
      <c r="U392">
        <f t="shared" si="40"/>
        <v>2.573303818600901</v>
      </c>
      <c r="W392">
        <f t="shared" si="38"/>
        <v>7.5629999999999997</v>
      </c>
      <c r="AB392">
        <f t="shared" si="41"/>
        <v>105.50545656263694</v>
      </c>
    </row>
    <row r="393" spans="1:28" ht="90" x14ac:dyDescent="0.25">
      <c r="A393" s="3" t="s">
        <v>752</v>
      </c>
      <c r="B393" s="12" t="s">
        <v>753</v>
      </c>
      <c r="D393">
        <v>0</v>
      </c>
      <c r="E393">
        <v>0</v>
      </c>
      <c r="G393" s="15">
        <v>10707</v>
      </c>
      <c r="H393" s="15">
        <v>10707</v>
      </c>
      <c r="I393" s="15">
        <v>10707</v>
      </c>
      <c r="K393">
        <v>38</v>
      </c>
      <c r="L393" t="s">
        <v>640</v>
      </c>
      <c r="M393" t="s">
        <v>589</v>
      </c>
      <c r="N393">
        <v>75</v>
      </c>
      <c r="O393" s="5">
        <v>1</v>
      </c>
      <c r="P393" s="5">
        <v>1</v>
      </c>
      <c r="Q393">
        <v>73</v>
      </c>
      <c r="R393">
        <v>56</v>
      </c>
      <c r="T393">
        <f t="shared" si="39"/>
        <v>1.8077757053081074</v>
      </c>
      <c r="U393">
        <f t="shared" si="40"/>
        <v>1.8215234685812407</v>
      </c>
      <c r="W393">
        <f t="shared" si="38"/>
        <v>5.3535000000000004</v>
      </c>
      <c r="AB393">
        <f t="shared" si="41"/>
        <v>69.217891806087152</v>
      </c>
    </row>
    <row r="394" spans="1:28" ht="90" x14ac:dyDescent="0.25">
      <c r="A394" s="3" t="s">
        <v>754</v>
      </c>
      <c r="B394" s="12" t="s">
        <v>755</v>
      </c>
      <c r="D394">
        <v>0</v>
      </c>
      <c r="E394">
        <v>0</v>
      </c>
      <c r="G394" s="15">
        <v>5450</v>
      </c>
      <c r="H394" s="15">
        <v>5450</v>
      </c>
      <c r="I394" s="15">
        <v>5450</v>
      </c>
      <c r="K394">
        <v>48</v>
      </c>
      <c r="L394" t="s">
        <v>479</v>
      </c>
      <c r="M394" t="s">
        <v>589</v>
      </c>
      <c r="N394">
        <v>86</v>
      </c>
      <c r="O394" s="5">
        <v>1</v>
      </c>
      <c r="P394" s="5">
        <v>1</v>
      </c>
      <c r="Q394">
        <v>68</v>
      </c>
      <c r="R394">
        <v>48</v>
      </c>
      <c r="T394">
        <f t="shared" si="39"/>
        <v>0.92018096515636361</v>
      </c>
      <c r="U394">
        <f t="shared" si="40"/>
        <v>0.9271787525700721</v>
      </c>
      <c r="W394">
        <f t="shared" si="38"/>
        <v>2.7250000000000001</v>
      </c>
      <c r="AB394">
        <f t="shared" si="41"/>
        <v>44.504580123363461</v>
      </c>
    </row>
    <row r="395" spans="1:28" ht="90" x14ac:dyDescent="0.25">
      <c r="A395" s="3" t="s">
        <v>756</v>
      </c>
      <c r="B395" s="12" t="s">
        <v>757</v>
      </c>
      <c r="D395">
        <v>0</v>
      </c>
      <c r="E395">
        <v>0</v>
      </c>
      <c r="G395" s="15">
        <v>3569</v>
      </c>
      <c r="H395" s="15">
        <v>3569</v>
      </c>
      <c r="I395" s="15">
        <v>3569</v>
      </c>
      <c r="K395">
        <v>53</v>
      </c>
      <c r="L395" t="s">
        <v>479</v>
      </c>
      <c r="M395" t="s">
        <v>589</v>
      </c>
      <c r="N395">
        <v>92</v>
      </c>
      <c r="O395" s="5">
        <v>1</v>
      </c>
      <c r="P395" s="5">
        <v>1</v>
      </c>
      <c r="Q395">
        <v>72</v>
      </c>
      <c r="R395">
        <v>53</v>
      </c>
      <c r="T395">
        <f t="shared" si="39"/>
        <v>0.60259190176936916</v>
      </c>
      <c r="U395">
        <f t="shared" si="40"/>
        <v>0.6071744895270802</v>
      </c>
      <c r="W395">
        <f t="shared" si="38"/>
        <v>1.7845</v>
      </c>
      <c r="AB395">
        <f t="shared" si="41"/>
        <v>32.180247944935253</v>
      </c>
    </row>
    <row r="396" spans="1:28" ht="90" x14ac:dyDescent="0.25">
      <c r="A396" s="3" t="s">
        <v>758</v>
      </c>
      <c r="B396" s="12" t="s">
        <v>759</v>
      </c>
      <c r="D396">
        <v>0</v>
      </c>
      <c r="E396">
        <v>0</v>
      </c>
      <c r="G396" s="15">
        <v>8729</v>
      </c>
      <c r="H396" s="15" t="s">
        <v>28</v>
      </c>
      <c r="I396" s="15">
        <v>8729</v>
      </c>
      <c r="K396">
        <v>39</v>
      </c>
      <c r="L396" t="s">
        <v>479</v>
      </c>
      <c r="M396" t="s">
        <v>589</v>
      </c>
      <c r="N396">
        <v>65</v>
      </c>
      <c r="P396" s="5">
        <v>1</v>
      </c>
      <c r="R396">
        <v>65</v>
      </c>
      <c r="T396" t="s">
        <v>28</v>
      </c>
      <c r="U396">
        <f t="shared" si="40"/>
        <v>1.4850171249879192</v>
      </c>
      <c r="W396" t="s">
        <v>28</v>
      </c>
      <c r="AB396">
        <f t="shared" si="41"/>
        <v>57.91566787452885</v>
      </c>
    </row>
    <row r="397" spans="1:28" ht="90" x14ac:dyDescent="0.25">
      <c r="A397" s="3" t="s">
        <v>760</v>
      </c>
      <c r="B397" s="12" t="s">
        <v>761</v>
      </c>
      <c r="D397">
        <v>0</v>
      </c>
      <c r="E397">
        <v>0</v>
      </c>
      <c r="G397" s="15">
        <v>8326</v>
      </c>
      <c r="H397" s="15">
        <v>8326</v>
      </c>
      <c r="I397" s="15">
        <v>8326</v>
      </c>
      <c r="K397">
        <v>39</v>
      </c>
      <c r="L397" t="s">
        <v>479</v>
      </c>
      <c r="M397" t="s">
        <v>589</v>
      </c>
      <c r="N397">
        <v>83</v>
      </c>
      <c r="O397" s="5">
        <v>1</v>
      </c>
      <c r="P397" s="5">
        <v>1</v>
      </c>
      <c r="Q397">
        <v>72</v>
      </c>
      <c r="R397">
        <v>55</v>
      </c>
      <c r="T397">
        <f t="shared" si="39"/>
        <v>1.4057663698884191</v>
      </c>
      <c r="U397">
        <f t="shared" si="40"/>
        <v>1.4164569346602607</v>
      </c>
      <c r="W397">
        <f t="shared" ref="W397:W402" si="42">H397/$H$97</f>
        <v>4.1630000000000003</v>
      </c>
      <c r="AB397">
        <f t="shared" si="41"/>
        <v>55.241820451750165</v>
      </c>
    </row>
    <row r="398" spans="1:28" ht="90" x14ac:dyDescent="0.25">
      <c r="A398" s="3" t="s">
        <v>762</v>
      </c>
      <c r="B398" s="12" t="s">
        <v>763</v>
      </c>
      <c r="D398">
        <v>0</v>
      </c>
      <c r="E398">
        <v>0</v>
      </c>
      <c r="G398" s="15">
        <v>8852</v>
      </c>
      <c r="H398" s="15">
        <v>8852</v>
      </c>
      <c r="I398" s="15">
        <v>8852</v>
      </c>
      <c r="K398">
        <v>51</v>
      </c>
      <c r="M398" t="s">
        <v>589</v>
      </c>
      <c r="N398">
        <v>67</v>
      </c>
      <c r="O398" s="5">
        <v>1</v>
      </c>
      <c r="P398" s="5">
        <v>1</v>
      </c>
      <c r="Q398">
        <v>82</v>
      </c>
      <c r="R398">
        <v>68</v>
      </c>
      <c r="T398">
        <f t="shared" si="39"/>
        <v>1.4945764960668131</v>
      </c>
      <c r="U398">
        <f t="shared" si="40"/>
        <v>1.5059424436239042</v>
      </c>
      <c r="W398">
        <f t="shared" si="42"/>
        <v>4.4260000000000002</v>
      </c>
      <c r="AB398">
        <f t="shared" si="41"/>
        <v>76.803064624819115</v>
      </c>
    </row>
    <row r="399" spans="1:28" ht="90" x14ac:dyDescent="0.25">
      <c r="A399" s="3" t="s">
        <v>764</v>
      </c>
      <c r="B399" s="12" t="s">
        <v>765</v>
      </c>
      <c r="D399">
        <v>0</v>
      </c>
      <c r="E399">
        <v>0</v>
      </c>
      <c r="G399" s="15">
        <v>14490</v>
      </c>
      <c r="H399" s="15">
        <v>14490</v>
      </c>
      <c r="I399" s="15">
        <v>14490</v>
      </c>
      <c r="K399">
        <v>42</v>
      </c>
      <c r="L399" t="s">
        <v>687</v>
      </c>
      <c r="M399" t="s">
        <v>589</v>
      </c>
      <c r="N399">
        <v>52</v>
      </c>
      <c r="O399" s="5">
        <v>1</v>
      </c>
      <c r="P399" s="5">
        <v>1</v>
      </c>
      <c r="Q399">
        <v>88</v>
      </c>
      <c r="R399">
        <v>67</v>
      </c>
      <c r="T399">
        <f t="shared" si="39"/>
        <v>2.4464994835074694</v>
      </c>
      <c r="U399">
        <f t="shared" si="40"/>
        <v>2.4651046100440999</v>
      </c>
      <c r="W399">
        <f t="shared" si="42"/>
        <v>7.2450000000000001</v>
      </c>
      <c r="AB399">
        <f t="shared" si="41"/>
        <v>103.53439362185219</v>
      </c>
    </row>
    <row r="400" spans="1:28" ht="75" x14ac:dyDescent="0.25">
      <c r="A400" s="3" t="s">
        <v>766</v>
      </c>
      <c r="B400" s="3" t="s">
        <v>767</v>
      </c>
      <c r="C400" s="12" t="s">
        <v>768</v>
      </c>
      <c r="D400">
        <v>0</v>
      </c>
      <c r="E400">
        <v>0</v>
      </c>
      <c r="G400" s="15">
        <v>45233</v>
      </c>
      <c r="H400" s="15">
        <v>45233</v>
      </c>
      <c r="I400" s="15">
        <v>45233</v>
      </c>
      <c r="K400">
        <v>53</v>
      </c>
      <c r="L400" t="s">
        <v>640</v>
      </c>
      <c r="M400" t="s">
        <v>589</v>
      </c>
      <c r="N400">
        <v>55</v>
      </c>
      <c r="O400" s="5">
        <v>1</v>
      </c>
      <c r="P400" s="5">
        <v>1</v>
      </c>
      <c r="Q400">
        <v>93</v>
      </c>
      <c r="R400">
        <v>86</v>
      </c>
      <c r="T400">
        <f t="shared" si="39"/>
        <v>7.6371643297096874</v>
      </c>
      <c r="U400">
        <f t="shared" si="40"/>
        <v>7.6952433972480865</v>
      </c>
      <c r="W400">
        <f t="shared" si="42"/>
        <v>22.616499999999998</v>
      </c>
      <c r="AB400">
        <f t="shared" si="41"/>
        <v>407.84790005414857</v>
      </c>
    </row>
    <row r="401" spans="1:28" ht="75" x14ac:dyDescent="0.25">
      <c r="A401" s="3" t="s">
        <v>769</v>
      </c>
      <c r="B401" s="3" t="s">
        <v>607</v>
      </c>
      <c r="C401" s="12" t="s">
        <v>768</v>
      </c>
      <c r="D401">
        <v>0</v>
      </c>
      <c r="E401">
        <v>0</v>
      </c>
      <c r="G401" s="15">
        <v>28823</v>
      </c>
      <c r="H401" s="15">
        <v>28823</v>
      </c>
      <c r="I401" s="15">
        <v>28823</v>
      </c>
      <c r="K401">
        <v>43</v>
      </c>
      <c r="L401" t="s">
        <v>687</v>
      </c>
      <c r="M401" t="s">
        <v>589</v>
      </c>
      <c r="N401">
        <v>54</v>
      </c>
      <c r="O401" s="5">
        <v>1</v>
      </c>
      <c r="P401" s="5">
        <v>1</v>
      </c>
      <c r="Q401">
        <v>92</v>
      </c>
      <c r="R401">
        <v>79</v>
      </c>
      <c r="T401">
        <f t="shared" si="39"/>
        <v>4.8664910015966729</v>
      </c>
      <c r="U401">
        <f t="shared" si="40"/>
        <v>4.9034996670325119</v>
      </c>
      <c r="W401">
        <f t="shared" si="42"/>
        <v>14.4115</v>
      </c>
      <c r="AB401">
        <f t="shared" si="41"/>
        <v>210.85048568239802</v>
      </c>
    </row>
    <row r="402" spans="1:28" ht="45" x14ac:dyDescent="0.25">
      <c r="A402" s="3" t="s">
        <v>770</v>
      </c>
      <c r="B402" s="3" t="s">
        <v>667</v>
      </c>
      <c r="C402" s="12" t="s">
        <v>768</v>
      </c>
      <c r="D402">
        <v>0</v>
      </c>
      <c r="E402">
        <v>0</v>
      </c>
      <c r="G402" s="15">
        <v>37367</v>
      </c>
      <c r="H402" s="15">
        <v>37367</v>
      </c>
      <c r="I402" s="15">
        <v>37367</v>
      </c>
      <c r="K402">
        <v>46</v>
      </c>
      <c r="L402" t="s">
        <v>479</v>
      </c>
      <c r="M402" t="s">
        <v>589</v>
      </c>
      <c r="N402">
        <v>64</v>
      </c>
      <c r="O402" s="5">
        <v>1</v>
      </c>
      <c r="P402" s="5">
        <v>1</v>
      </c>
      <c r="Q402">
        <v>89</v>
      </c>
      <c r="R402">
        <v>66</v>
      </c>
      <c r="T402">
        <f t="shared" si="39"/>
        <v>6.3090646100913466</v>
      </c>
      <c r="U402">
        <f t="shared" si="40"/>
        <v>6.3570437517955751</v>
      </c>
      <c r="W402">
        <f t="shared" si="42"/>
        <v>18.683499999999999</v>
      </c>
      <c r="AB402">
        <f t="shared" si="41"/>
        <v>292.42401258259645</v>
      </c>
    </row>
    <row r="403" spans="1:28" x14ac:dyDescent="0.25">
      <c r="G403" s="21"/>
      <c r="H403" s="21"/>
      <c r="I403" s="21"/>
      <c r="O403">
        <f>SUM(O311:O402)</f>
        <v>76</v>
      </c>
      <c r="P403">
        <f>SUM(P311:P402)</f>
        <v>74</v>
      </c>
      <c r="Q403" t="s">
        <v>771</v>
      </c>
      <c r="R403">
        <v>157</v>
      </c>
      <c r="S403">
        <v>162</v>
      </c>
    </row>
    <row r="404" spans="1:28" x14ac:dyDescent="0.25">
      <c r="G404" s="21">
        <f>SUM(G1:G402)</f>
        <v>1623667</v>
      </c>
      <c r="H404" s="21">
        <f>SUM(H1:H402)</f>
        <v>1504378</v>
      </c>
      <c r="I404" s="21">
        <f>SUM(I1:I402)</f>
        <v>1510658</v>
      </c>
      <c r="O404">
        <f>SUM(O286:O402)</f>
        <v>97</v>
      </c>
      <c r="P404">
        <f>SUM(P286:P402)</f>
        <v>95</v>
      </c>
      <c r="Q404" t="s">
        <v>772</v>
      </c>
      <c r="R404">
        <v>182</v>
      </c>
      <c r="S404">
        <v>186</v>
      </c>
      <c r="T404">
        <f>SUM(T1:T402)</f>
        <v>254.00000000000003</v>
      </c>
      <c r="U404">
        <f>SUM(U1:U402)</f>
        <v>256.99999999999994</v>
      </c>
      <c r="AB404">
        <f>SUM(AB1:AB402)/257</f>
        <v>35.0564230951016</v>
      </c>
    </row>
    <row r="405" spans="1:28" x14ac:dyDescent="0.25">
      <c r="G405" s="21"/>
      <c r="H405" s="21" t="s">
        <v>773</v>
      </c>
      <c r="I405" s="21" t="s">
        <v>774</v>
      </c>
      <c r="AB405" t="s">
        <v>775</v>
      </c>
    </row>
    <row r="406" spans="1:28" x14ac:dyDescent="0.25">
      <c r="G406" s="21"/>
      <c r="H406" s="21"/>
      <c r="I406" s="21"/>
      <c r="Q406" t="s">
        <v>589</v>
      </c>
      <c r="R406">
        <f>392-313</f>
        <v>79</v>
      </c>
    </row>
    <row r="407" spans="1:28" x14ac:dyDescent="0.25">
      <c r="G407" s="21"/>
      <c r="H407" s="21">
        <f>H404/O410</f>
        <v>5922.748031496063</v>
      </c>
      <c r="I407" s="21">
        <f>I404/O408</f>
        <v>5878.0466926070039</v>
      </c>
    </row>
    <row r="408" spans="1:28" x14ac:dyDescent="0.25">
      <c r="G408" s="21"/>
      <c r="H408" s="21" t="s">
        <v>776</v>
      </c>
      <c r="I408" s="21" t="s">
        <v>777</v>
      </c>
      <c r="O408">
        <f>S403+P404</f>
        <v>257</v>
      </c>
      <c r="Q408" t="s">
        <v>778</v>
      </c>
      <c r="R408">
        <f>R404+R406-6+1</f>
        <v>256</v>
      </c>
    </row>
    <row r="409" spans="1:28" x14ac:dyDescent="0.25">
      <c r="G409" s="21"/>
      <c r="H409" s="21"/>
      <c r="I409" s="21"/>
      <c r="R409" t="s">
        <v>28</v>
      </c>
    </row>
    <row r="410" spans="1:28" x14ac:dyDescent="0.25">
      <c r="O410">
        <f>R403+O404</f>
        <v>254</v>
      </c>
      <c r="P410" t="s">
        <v>28</v>
      </c>
      <c r="Q410" t="s">
        <v>779</v>
      </c>
      <c r="R410">
        <f>R404+R406-10+1</f>
        <v>252</v>
      </c>
    </row>
    <row r="412" spans="1:28" ht="60" x14ac:dyDescent="0.25">
      <c r="A412" s="18" t="s">
        <v>780</v>
      </c>
      <c r="B412" s="18" t="s">
        <v>542</v>
      </c>
      <c r="C412" s="3" t="s">
        <v>44</v>
      </c>
      <c r="D412">
        <v>0</v>
      </c>
      <c r="E412">
        <v>0</v>
      </c>
      <c r="G412" s="17">
        <v>22680</v>
      </c>
      <c r="H412" s="17">
        <v>22680</v>
      </c>
      <c r="I412" s="17">
        <v>22680</v>
      </c>
      <c r="J412">
        <v>44</v>
      </c>
      <c r="L412" t="s">
        <v>479</v>
      </c>
      <c r="M412" t="s">
        <v>781</v>
      </c>
      <c r="N412">
        <v>66</v>
      </c>
      <c r="Q412">
        <v>91</v>
      </c>
      <c r="R412">
        <v>81</v>
      </c>
      <c r="T412">
        <f>H412/H$97</f>
        <v>11.34</v>
      </c>
      <c r="U412">
        <f>I412/I$97</f>
        <v>11.34</v>
      </c>
    </row>
  </sheetData>
  <mergeCells count="40">
    <mergeCell ref="A135:A136"/>
    <mergeCell ref="B135:B136"/>
    <mergeCell ref="F135:F136"/>
    <mergeCell ref="J135:J136"/>
    <mergeCell ref="A142:A143"/>
    <mergeCell ref="B142:B143"/>
    <mergeCell ref="F142:F143"/>
    <mergeCell ref="J142:J143"/>
    <mergeCell ref="A122:A123"/>
    <mergeCell ref="B122:B123"/>
    <mergeCell ref="F122:F123"/>
    <mergeCell ref="J122:J123"/>
    <mergeCell ref="A132:A133"/>
    <mergeCell ref="B132:B133"/>
    <mergeCell ref="F132:F133"/>
    <mergeCell ref="J132:J133"/>
    <mergeCell ref="A117:A118"/>
    <mergeCell ref="B117:B118"/>
    <mergeCell ref="F117:F118"/>
    <mergeCell ref="J117:J118"/>
    <mergeCell ref="A120:A121"/>
    <mergeCell ref="B120:B121"/>
    <mergeCell ref="F120:F121"/>
    <mergeCell ref="J120:J121"/>
    <mergeCell ref="A111:A112"/>
    <mergeCell ref="B111:B112"/>
    <mergeCell ref="F111:F112"/>
    <mergeCell ref="J111:J112"/>
    <mergeCell ref="A115:A116"/>
    <mergeCell ref="B115:B116"/>
    <mergeCell ref="F115:F116"/>
    <mergeCell ref="J115:J116"/>
    <mergeCell ref="A91:A92"/>
    <mergeCell ref="B91:B92"/>
    <mergeCell ref="F91:F92"/>
    <mergeCell ref="J91:J92"/>
    <mergeCell ref="A105:A106"/>
    <mergeCell ref="B105:B106"/>
    <mergeCell ref="F105:F106"/>
    <mergeCell ref="J105:J106"/>
  </mergeCells>
  <hyperlinks>
    <hyperlink ref="A2" r:id="rId1" tooltip="American International College" display="http://en.wikipedia.org/wiki/American_International_College"/>
    <hyperlink ref="B2" r:id="rId2" tooltip="Springfield, Massachusetts" display="http://en.wikipedia.org/wiki/Springfield,_Massachusetts"/>
    <hyperlink ref="C2" r:id="rId3" tooltip="Non-profit" display="http://en.wikipedia.org/wiki/Non-profit"/>
    <hyperlink ref="F2" r:id="rId4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3" r:id="rId5" tooltip="Amherst College" display="http://en.wikipedia.org/wiki/Amherst_College"/>
    <hyperlink ref="B3" r:id="rId6" tooltip="Amherst, Massachusetts" display="http://en.wikipedia.org/wiki/Amherst,_Massachusetts"/>
    <hyperlink ref="C3" r:id="rId7" tooltip="Non-profit" display="http://en.wikipedia.org/wiki/Non-profit"/>
    <hyperlink ref="F3" r:id="rId8" location="Baccalaureate_Colleges" tooltip="Carnegie Classification of Institutions of Higher Education" display="http://en.wikipedia.org/wiki/Carnegie_Classification_of_Institutions_of_Higher_Education - Baccalaureate_Colleges"/>
    <hyperlink ref="A4" r:id="rId9" tooltip="Anna Maria College" display="http://en.wikipedia.org/wiki/Anna_Maria_College"/>
    <hyperlink ref="B4" r:id="rId10" tooltip="Paxton, Massachusetts" display="http://en.wikipedia.org/wiki/Paxton,_Massachusetts"/>
    <hyperlink ref="C4" r:id="rId11" tooltip="Non-profit" display="http://en.wikipedia.org/wiki/Non-profit"/>
    <hyperlink ref="F4" r:id="rId12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5" r:id="rId13" tooltip="Assumption College" display="http://en.wikipedia.org/wiki/Assumption_College"/>
    <hyperlink ref="B5" r:id="rId14" tooltip="Worcester, Massachusetts" display="http://en.wikipedia.org/wiki/Worcester,_Massachusetts"/>
    <hyperlink ref="C5" r:id="rId15" tooltip="Non-profit" display="http://en.wikipedia.org/wiki/Non-profit"/>
    <hyperlink ref="F5" r:id="rId16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6" r:id="rId17" tooltip="Bard College at Simon's Rock" display="http://en.wikipedia.org/wiki/Bard_College_at_Simon%27s_Rock"/>
    <hyperlink ref="B6" r:id="rId18" tooltip="Great Barrington, Massachusetts" display="http://en.wikipedia.org/wiki/Great_Barrington,_Massachusetts"/>
    <hyperlink ref="C6" r:id="rId19" tooltip="Non-profit" display="http://en.wikipedia.org/wiki/Non-profit"/>
    <hyperlink ref="F6" r:id="rId20" location="Baccalaureate_Colleges" tooltip="Carnegie Classification of Institutions of Higher Education" display="http://en.wikipedia.org/wiki/Carnegie_Classification_of_Institutions_of_Higher_Education - Baccalaureate_Colleges"/>
    <hyperlink ref="A7" r:id="rId21" tooltip="Bay Path University" display="http://en.wikipedia.org/wiki/Bay_Path_University"/>
    <hyperlink ref="B7" r:id="rId22" tooltip="Longmeadow, Massachusetts" display="http://en.wikipedia.org/wiki/Longmeadow,_Massachusetts"/>
    <hyperlink ref="C7" r:id="rId23" tooltip="Non-profit" display="http://en.wikipedia.org/wiki/Non-profit"/>
    <hyperlink ref="F7" r:id="rId24" location="Baccalaureate_Colleges" tooltip="Carnegie Classification of Institutions of Higher Education" display="http://en.wikipedia.org/wiki/Carnegie_Classification_of_Institutions_of_Higher_Education - Baccalaureate_Colleges"/>
    <hyperlink ref="A8" r:id="rId25" tooltip="Becker College" display="http://en.wikipedia.org/wiki/Becker_College"/>
    <hyperlink ref="B8" r:id="rId26" tooltip="Worcester, Massachusetts" display="http://en.wikipedia.org/wiki/Worcester,_Massachusetts"/>
    <hyperlink ref="C8" r:id="rId27" tooltip="Non-profit" display="http://en.wikipedia.org/wiki/Non-profit"/>
    <hyperlink ref="F8" r:id="rId28" location="Baccalaureate_Colleges" tooltip="Carnegie Classification of Institutions of Higher Education" display="http://en.wikipedia.org/wiki/Carnegie_Classification_of_Institutions_of_Higher_Education - Baccalaureate_Colleges"/>
    <hyperlink ref="A9" r:id="rId29" tooltip="Bentley University" display="http://en.wikipedia.org/wiki/Bentley_University"/>
    <hyperlink ref="B9" r:id="rId30" tooltip="Waltham, Massachusetts" display="http://en.wikipedia.org/wiki/Waltham,_Massachusetts"/>
    <hyperlink ref="C9" r:id="rId31" tooltip="Non-profit" display="http://en.wikipedia.org/wiki/Non-profit"/>
    <hyperlink ref="F9" r:id="rId32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0" r:id="rId33" tooltip="Boston College" display="http://en.wikipedia.org/wiki/Boston_College"/>
    <hyperlink ref="B10" r:id="rId34" tooltip="Chestnut Hill, Massachusetts" display="http://en.wikipedia.org/wiki/Chestnut_Hill,_Massachusetts"/>
    <hyperlink ref="C10" r:id="rId35" tooltip="Non-profit" display="http://en.wikipedia.org/wiki/Non-profit"/>
    <hyperlink ref="F10" r:id="rId36" location="Doctorate-granting_Universities" tooltip="Carnegie Classification of Institutions of Higher Education" display="http://en.wikipedia.org/wiki/Carnegie_Classification_of_Institutions_of_Higher_Education - Doctorate-granting_Universities"/>
    <hyperlink ref="A11" r:id="rId37" tooltip="Boston University" display="http://en.wikipedia.org/wiki/Boston_University"/>
    <hyperlink ref="B11" r:id="rId38" tooltip="Boston" display="http://en.wikipedia.org/wiki/Boston"/>
    <hyperlink ref="C11" r:id="rId39" tooltip="Non-profit" display="http://en.wikipedia.org/wiki/Non-profit"/>
    <hyperlink ref="F11" r:id="rId40" location="Doctorate-granting_Universities" tooltip="Carnegie Classification of Institutions of Higher Education" display="http://en.wikipedia.org/wiki/Carnegie_Classification_of_Institutions_of_Higher_Education - Doctorate-granting_Universities"/>
    <hyperlink ref="A12" r:id="rId41" tooltip="Brandeis University" display="http://en.wikipedia.org/wiki/Brandeis_University"/>
    <hyperlink ref="B12" r:id="rId42" tooltip="Waltham, Massachusetts" display="http://en.wikipedia.org/wiki/Waltham,_Massachusetts"/>
    <hyperlink ref="C12" r:id="rId43" tooltip="Non-profit" display="http://en.wikipedia.org/wiki/Non-profit"/>
    <hyperlink ref="F12" r:id="rId44" location="Doctorate-granting_Universities" tooltip="Carnegie Classification of Institutions of Higher Education" display="http://en.wikipedia.org/wiki/Carnegie_Classification_of_Institutions_of_Higher_Education - Doctorate-granting_Universities"/>
    <hyperlink ref="A13" r:id="rId45" tooltip="Bridgewater State University" display="http://en.wikipedia.org/wiki/Bridgewater_State_University"/>
    <hyperlink ref="B13" r:id="rId46" tooltip="Bridgewater, Massachusetts" display="http://en.wikipedia.org/wiki/Bridgewater,_Massachusetts"/>
    <hyperlink ref="C13" r:id="rId47" tooltip="Public university" display="http://en.wikipedia.org/wiki/Public_university"/>
    <hyperlink ref="F13" r:id="rId48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4" r:id="rId49" tooltip="Cambridge College" display="http://en.wikipedia.org/wiki/Cambridge_College"/>
    <hyperlink ref="B14" r:id="rId50" tooltip="Cambridge, Massachusetts" display="http://en.wikipedia.org/wiki/Cambridge,_Massachusetts"/>
    <hyperlink ref="C14" r:id="rId51" tooltip="Non-profit" display="http://en.wikipedia.org/wiki/Non-profit"/>
    <hyperlink ref="F14" r:id="rId52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5" r:id="rId53" tooltip="Clark University" display="http://en.wikipedia.org/wiki/Clark_University"/>
    <hyperlink ref="B15" r:id="rId54" tooltip="Worcester, Massachusetts" display="http://en.wikipedia.org/wiki/Worcester,_Massachusetts"/>
    <hyperlink ref="C15" r:id="rId55" tooltip="Non-profit" display="http://en.wikipedia.org/wiki/Non-profit"/>
    <hyperlink ref="F15" r:id="rId56" location="Doctorate-granting_Universities" tooltip="Carnegie Classification of Institutions of Higher Education" display="http://en.wikipedia.org/wiki/Carnegie_Classification_of_Institutions_of_Higher_Education - Doctorate-granting_Universities"/>
    <hyperlink ref="A16" r:id="rId57" tooltip="College of the Holy Cross" display="http://en.wikipedia.org/wiki/College_of_the_Holy_Cross"/>
    <hyperlink ref="B16" r:id="rId58" tooltip="Worcester, Massachusetts" display="http://en.wikipedia.org/wiki/Worcester,_Massachusetts"/>
    <hyperlink ref="C16" r:id="rId59" tooltip="Non-profit" display="http://en.wikipedia.org/wiki/Non-profit"/>
    <hyperlink ref="F16" r:id="rId60" location="Baccalaureate_Colleges" tooltip="Carnegie Classification of Institutions of Higher Education" display="http://en.wikipedia.org/wiki/Carnegie_Classification_of_Institutions_of_Higher_Education - Baccalaureate_Colleges"/>
    <hyperlink ref="A17" r:id="rId61" tooltip="Eastern Nazarene College" display="http://en.wikipedia.org/wiki/Eastern_Nazarene_College"/>
    <hyperlink ref="B17" r:id="rId62" tooltip="Quincy, Massachusetts" display="http://en.wikipedia.org/wiki/Quincy,_Massachusetts"/>
    <hyperlink ref="C17" r:id="rId63" tooltip="Non-profit" display="http://en.wikipedia.org/wiki/Non-profit"/>
    <hyperlink ref="F17" r:id="rId64" location="Baccalaureate_Colleges" tooltip="Carnegie Classification of Institutions of Higher Education" display="http://en.wikipedia.org/wiki/Carnegie_Classification_of_Institutions_of_Higher_Education - Baccalaureate_Colleges"/>
    <hyperlink ref="A18" r:id="rId65" tooltip="Elms College" display="http://en.wikipedia.org/wiki/Elms_College"/>
    <hyperlink ref="B18" r:id="rId66" tooltip="Chicopee, Massachusetts" display="http://en.wikipedia.org/wiki/Chicopee,_Massachusetts"/>
    <hyperlink ref="C18" r:id="rId67" tooltip="Non-profit" display="http://en.wikipedia.org/wiki/Non-profit"/>
    <hyperlink ref="F18" r:id="rId68" location="Baccalaureate_Colleges" tooltip="Carnegie Classification of Institutions of Higher Education" display="http://en.wikipedia.org/wiki/Carnegie_Classification_of_Institutions_of_Higher_Education - Baccalaureate_Colleges"/>
    <hyperlink ref="A19" r:id="rId69" tooltip="Emerson College" display="http://en.wikipedia.org/wiki/Emerson_College"/>
    <hyperlink ref="B19" r:id="rId70" tooltip="Boston" display="http://en.wikipedia.org/wiki/Boston"/>
    <hyperlink ref="C19" r:id="rId71" tooltip="Non-profit" display="http://en.wikipedia.org/wiki/Non-profit"/>
    <hyperlink ref="F19" r:id="rId72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20" r:id="rId73" tooltip="Emmanuel College (Massachusetts)" display="http://en.wikipedia.org/wiki/Emmanuel_College_%28Massachusetts%29"/>
    <hyperlink ref="B20" r:id="rId74" tooltip="Boston" display="http://en.wikipedia.org/wiki/Boston"/>
    <hyperlink ref="C20" r:id="rId75" tooltip="Non-profit" display="http://en.wikipedia.org/wiki/Non-profit"/>
    <hyperlink ref="F20" r:id="rId76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21" r:id="rId77" tooltip="Endicott College" display="http://en.wikipedia.org/wiki/Endicott_College"/>
    <hyperlink ref="B21" r:id="rId78" tooltip="Beverly, Massachusetts" display="http://en.wikipedia.org/wiki/Beverly,_Massachusetts"/>
    <hyperlink ref="C21" r:id="rId79" tooltip="Non-profit" display="http://en.wikipedia.org/wiki/Non-profit"/>
    <hyperlink ref="F21" r:id="rId80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22" r:id="rId81" tooltip="Fisher College" display="http://en.wikipedia.org/wiki/Fisher_College"/>
    <hyperlink ref="B22" r:id="rId82" tooltip="Boston" display="http://en.wikipedia.org/wiki/Boston"/>
    <hyperlink ref="C22" r:id="rId83" tooltip="Non-profit" display="http://en.wikipedia.org/wiki/Non-profit"/>
    <hyperlink ref="F22" r:id="rId84" location="Baccalaureate_Colleges" tooltip="Carnegie Classification of Institutions of Higher Education" display="http://en.wikipedia.org/wiki/Carnegie_Classification_of_Institutions_of_Higher_Education - Baccalaureate_Colleges"/>
    <hyperlink ref="A23" r:id="rId85" tooltip="Fitchburg State University" display="http://en.wikipedia.org/wiki/Fitchburg_State_University"/>
    <hyperlink ref="B23" r:id="rId86" tooltip="Fitchburg, Massachusetts" display="http://en.wikipedia.org/wiki/Fitchburg,_Massachusetts"/>
    <hyperlink ref="C23" r:id="rId87" tooltip="Public university" display="http://en.wikipedia.org/wiki/Public_university"/>
    <hyperlink ref="F23" r:id="rId88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24" r:id="rId89" tooltip="Framingham State University" display="http://en.wikipedia.org/wiki/Framingham_State_University"/>
    <hyperlink ref="B24" r:id="rId90" tooltip="Framingham, Massachusetts" display="http://en.wikipedia.org/wiki/Framingham,_Massachusetts"/>
    <hyperlink ref="C24" r:id="rId91" tooltip="Public university" display="http://en.wikipedia.org/wiki/Public_university"/>
    <hyperlink ref="F24" r:id="rId92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25" r:id="rId93" tooltip="Gordon College (Massachusetts)" display="http://en.wikipedia.org/wiki/Gordon_College_%28Massachusetts%29"/>
    <hyperlink ref="B25" r:id="rId94" tooltip="Wenham, Massachusetts" display="http://en.wikipedia.org/wiki/Wenham,_Massachusetts"/>
    <hyperlink ref="C25" r:id="rId95" tooltip="Non-profit" display="http://en.wikipedia.org/wiki/Non-profit"/>
    <hyperlink ref="F25" r:id="rId96" location="Baccalaureate_Colleges" tooltip="Carnegie Classification of Institutions of Higher Education" display="http://en.wikipedia.org/wiki/Carnegie_Classification_of_Institutions_of_Higher_Education - Baccalaureate_Colleges"/>
    <hyperlink ref="A26" r:id="rId97" tooltip="Hampshire College" display="http://en.wikipedia.org/wiki/Hampshire_College"/>
    <hyperlink ref="B26" r:id="rId98" tooltip="Amherst, Massachusetts" display="http://en.wikipedia.org/wiki/Amherst,_Massachusetts"/>
    <hyperlink ref="C26" r:id="rId99" tooltip="Non-profit" display="http://en.wikipedia.org/wiki/Non-profit"/>
    <hyperlink ref="F26" r:id="rId100" location="Baccalaureate_Colleges" tooltip="Carnegie Classification of Institutions of Higher Education" display="http://en.wikipedia.org/wiki/Carnegie_Classification_of_Institutions_of_Higher_Education - Baccalaureate_Colleges"/>
    <hyperlink ref="A27" r:id="rId101" tooltip="Harvard University" display="http://en.wikipedia.org/wiki/Harvard_University"/>
    <hyperlink ref="B27" r:id="rId102" tooltip="Cambridge, Massachusetts" display="http://en.wikipedia.org/wiki/Cambridge,_Massachusetts"/>
    <hyperlink ref="C27" r:id="rId103" tooltip="Non-profit" display="http://en.wikipedia.org/wiki/Non-profit"/>
    <hyperlink ref="F27" r:id="rId104" tooltip="Research university" display="http://en.wikipedia.org/wiki/Research_university"/>
    <hyperlink ref="A28" r:id="rId105" tooltip="Lasell College" display="http://en.wikipedia.org/wiki/Lasell_College"/>
    <hyperlink ref="B28" r:id="rId106" tooltip="Newton, Massachusetts" display="http://en.wikipedia.org/wiki/Newton,_Massachusetts"/>
    <hyperlink ref="C28" r:id="rId107" tooltip="Non-profit" display="http://en.wikipedia.org/wiki/Non-profit"/>
    <hyperlink ref="F28" r:id="rId108" location="Baccalaureate_Colleges" tooltip="Carnegie Classification of Institutions of Higher Education" display="http://en.wikipedia.org/wiki/Carnegie_Classification_of_Institutions_of_Higher_Education - Baccalaureate_Colleges"/>
    <hyperlink ref="A29" r:id="rId109" tooltip="Lesley University" display="http://en.wikipedia.org/wiki/Lesley_University"/>
    <hyperlink ref="B29" r:id="rId110" tooltip="Cambridge, Massachusetts" display="http://en.wikipedia.org/wiki/Cambridge,_Massachusetts"/>
    <hyperlink ref="C29" r:id="rId111" tooltip="Non-profit" display="http://en.wikipedia.org/wiki/Non-profit"/>
    <hyperlink ref="F29" r:id="rId112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30" r:id="rId113" tooltip="Massachusetts College of Liberal Arts" display="http://en.wikipedia.org/wiki/Massachusetts_College_of_Liberal_Arts"/>
    <hyperlink ref="B30" r:id="rId114" tooltip="North Adams, Massachusetts" display="http://en.wikipedia.org/wiki/North_Adams,_Massachusetts"/>
    <hyperlink ref="C30" r:id="rId115" tooltip="Public university" display="http://en.wikipedia.org/wiki/Public_university"/>
    <hyperlink ref="F30" r:id="rId116" location="Baccalaureate_Colleges" tooltip="Carnegie Classification of Institutions of Higher Education" display="http://en.wikipedia.org/wiki/Carnegie_Classification_of_Institutions_of_Higher_Education - Baccalaureate_Colleges"/>
    <hyperlink ref="A31" r:id="rId117" tooltip="Massachusetts Institute of Technology" display="http://en.wikipedia.org/wiki/Massachusetts_Institute_of_Technology"/>
    <hyperlink ref="B31" r:id="rId118" tooltip="Cambridge, Massachusetts" display="http://en.wikipedia.org/wiki/Cambridge,_Massachusetts"/>
    <hyperlink ref="C31" r:id="rId119" tooltip="Non-profit" display="http://en.wikipedia.org/wiki/Non-profit"/>
    <hyperlink ref="F31" r:id="rId120" tooltip="Research university" display="http://en.wikipedia.org/wiki/Research_university"/>
    <hyperlink ref="A32" r:id="rId121" tooltip="Massachusetts Maritime Academy" display="http://en.wikipedia.org/wiki/Massachusetts_Maritime_Academy"/>
    <hyperlink ref="B32" r:id="rId122" tooltip="Bourne, Massachusetts" display="http://en.wikipedia.org/wiki/Bourne,_Massachusetts"/>
    <hyperlink ref="C32" r:id="rId123" tooltip="Public university" display="http://en.wikipedia.org/wiki/Public_university"/>
    <hyperlink ref="F32" r:id="rId124" location="Baccalaureate_Colleges" tooltip="Carnegie Classification of Institutions of Higher Education" display="http://en.wikipedia.org/wiki/Carnegie_Classification_of_Institutions_of_Higher_Education - Baccalaureate_Colleges"/>
    <hyperlink ref="A33" r:id="rId125" tooltip="Merrimack College" display="http://en.wikipedia.org/wiki/Merrimack_College"/>
    <hyperlink ref="B33" r:id="rId126" tooltip="North Andover, Massachusetts" display="http://en.wikipedia.org/wiki/North_Andover,_Massachusetts"/>
    <hyperlink ref="C33" r:id="rId127" tooltip="Non-profit" display="http://en.wikipedia.org/wiki/Non-profit"/>
    <hyperlink ref="F33" r:id="rId128" location="Baccalaureate_Colleges" tooltip="Carnegie Classification of Institutions of Higher Education" display="http://en.wikipedia.org/wiki/Carnegie_Classification_of_Institutions_of_Higher_Education - Baccalaureate_Colleges"/>
    <hyperlink ref="A34" r:id="rId129" tooltip="MGH Institute of Health Professions" display="http://en.wikipedia.org/wiki/MGH_Institute_of_Health_Professions"/>
    <hyperlink ref="B34" r:id="rId130" tooltip="Boston" display="http://en.wikipedia.org/wiki/Boston"/>
    <hyperlink ref="C34" r:id="rId131" tooltip="Non-profit" display="http://en.wikipedia.org/wiki/Non-profit"/>
    <hyperlink ref="F34" r:id="rId132" location="Baccalaureate_Colleges" tooltip="Carnegie Classification of Institutions of Higher Education" display="http://en.wikipedia.org/wiki/Carnegie_Classification_of_Institutions_of_Higher_Education - Baccalaureate_Colleges"/>
    <hyperlink ref="A35" r:id="rId133" tooltip="Mount Holyoke College" display="http://en.wikipedia.org/wiki/Mount_Holyoke_College"/>
    <hyperlink ref="B35" r:id="rId134" tooltip="South Hadley, Massachusetts" display="http://en.wikipedia.org/wiki/South_Hadley,_Massachusetts"/>
    <hyperlink ref="C35" r:id="rId135" tooltip="Non-profit" display="http://en.wikipedia.org/wiki/Non-profit"/>
    <hyperlink ref="F35" r:id="rId136" location="Baccalaureate_Colleges" tooltip="Carnegie Classification of Institutions of Higher Education" display="http://en.wikipedia.org/wiki/Carnegie_Classification_of_Institutions_of_Higher_Education - Baccalaureate_Colleges"/>
    <hyperlink ref="A36" r:id="rId137" tooltip="Mount Ida College" display="http://en.wikipedia.org/wiki/Mount_Ida_College"/>
    <hyperlink ref="B36" r:id="rId138" tooltip="Newton, Massachusetts" display="http://en.wikipedia.org/wiki/Newton,_Massachusetts"/>
    <hyperlink ref="C36" r:id="rId139" tooltip="Non-profit" display="http://en.wikipedia.org/wiki/Non-profit"/>
    <hyperlink ref="F36" r:id="rId140" location="Baccalaureate_Colleges" tooltip="Carnegie Classification of Institutions of Higher Education" display="http://en.wikipedia.org/wiki/Carnegie_Classification_of_Institutions_of_Higher_Education - Baccalaureate_Colleges"/>
    <hyperlink ref="A37" r:id="rId141" tooltip="Newbury College (United States)" display="http://en.wikipedia.org/wiki/Newbury_College_%28United_States%29"/>
    <hyperlink ref="B37" r:id="rId142" tooltip="Brookline, Massachusetts" display="http://en.wikipedia.org/wiki/Brookline,_Massachusetts"/>
    <hyperlink ref="C37" r:id="rId143" tooltip="Non-profit" display="http://en.wikipedia.org/wiki/Non-profit"/>
    <hyperlink ref="F37" r:id="rId144" location="Baccalaureate_Colleges" tooltip="Carnegie Classification of Institutions of Higher Education" display="http://en.wikipedia.org/wiki/Carnegie_Classification_of_Institutions_of_Higher_Education - Baccalaureate_Colleges"/>
    <hyperlink ref="A38" r:id="rId145" tooltip="Northeastern University" display="http://en.wikipedia.org/wiki/Northeastern_University"/>
    <hyperlink ref="B38" r:id="rId146" tooltip="Boston" display="http://en.wikipedia.org/wiki/Boston"/>
    <hyperlink ref="C38" r:id="rId147" tooltip="Non-profit" display="http://en.wikipedia.org/wiki/Non-profit"/>
    <hyperlink ref="F38" r:id="rId148" tooltip="Research university" display="http://en.wikipedia.org/wiki/Research_university"/>
    <hyperlink ref="A40" r:id="rId149" tooltip="Pine Manor College" display="http://en.wikipedia.org/wiki/Pine_Manor_College"/>
    <hyperlink ref="B40" r:id="rId150" tooltip="Chestnut Hill, Massachusetts" display="http://en.wikipedia.org/wiki/Chestnut_Hill,_Massachusetts"/>
    <hyperlink ref="C40" r:id="rId151" tooltip="Non-profit" display="http://en.wikipedia.org/wiki/Non-profit"/>
    <hyperlink ref="F40" r:id="rId152" location="Baccalaureate_Colleges" tooltip="Carnegie Classification of Institutions of Higher Education" display="http://en.wikipedia.org/wiki/Carnegie_Classification_of_Institutions_of_Higher_Education - Baccalaureate_Colleges"/>
    <hyperlink ref="A41" r:id="rId153" tooltip="Regis College, Massachusetts" display="http://en.wikipedia.org/wiki/Regis_College,_Massachusetts"/>
    <hyperlink ref="B41" r:id="rId154" tooltip="Weston, Massachusetts" display="http://en.wikipedia.org/wiki/Weston,_Massachusetts"/>
    <hyperlink ref="C41" r:id="rId155" tooltip="Non-profit" display="http://en.wikipedia.org/wiki/Non-profit"/>
    <hyperlink ref="F41" r:id="rId156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42" r:id="rId157" tooltip="Salem State University" display="http://en.wikipedia.org/wiki/Salem_State_University"/>
    <hyperlink ref="B42" r:id="rId158" tooltip="Salem, Massachusetts" display="http://en.wikipedia.org/wiki/Salem,_Massachusetts"/>
    <hyperlink ref="C42" r:id="rId159" tooltip="Public university" display="http://en.wikipedia.org/wiki/Public_university"/>
    <hyperlink ref="F42" r:id="rId160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43" r:id="rId161" tooltip="Simmons College (Massachusetts)" display="http://en.wikipedia.org/wiki/Simmons_College_%28Massachusetts%29"/>
    <hyperlink ref="B43" r:id="rId162" tooltip="Boston" display="http://en.wikipedia.org/wiki/Boston"/>
    <hyperlink ref="C43" r:id="rId163" tooltip="Non-profit" display="http://en.wikipedia.org/wiki/Non-profit"/>
    <hyperlink ref="F43" r:id="rId164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44" r:id="rId165" tooltip="Smith College" display="http://en.wikipedia.org/wiki/Smith_College"/>
    <hyperlink ref="B44" r:id="rId166" tooltip="Northampton, Massachusetts" display="http://en.wikipedia.org/wiki/Northampton,_Massachusetts"/>
    <hyperlink ref="C44" r:id="rId167" tooltip="Non-profit" display="http://en.wikipedia.org/wiki/Non-profit"/>
    <hyperlink ref="F44" r:id="rId168" location="Baccalaureate_Colleges" tooltip="Carnegie Classification of Institutions of Higher Education" display="http://en.wikipedia.org/wiki/Carnegie_Classification_of_Institutions_of_Higher_Education - Baccalaureate_Colleges"/>
    <hyperlink ref="A45" r:id="rId169" tooltip="Springfield College" display="http://en.wikipedia.org/wiki/Springfield_College"/>
    <hyperlink ref="B45" r:id="rId170" tooltip="Springfield, Massachusetts" display="http://en.wikipedia.org/wiki/Springfield,_Massachusetts"/>
    <hyperlink ref="C45" r:id="rId171" tooltip="Non-profit" display="http://en.wikipedia.org/wiki/Non-profit"/>
    <hyperlink ref="F45" r:id="rId172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46" r:id="rId173" tooltip="Stonehill College" display="http://en.wikipedia.org/wiki/Stonehill_College"/>
    <hyperlink ref="B46" r:id="rId174" tooltip="Easton, Massachusetts" display="http://en.wikipedia.org/wiki/Easton,_Massachusetts"/>
    <hyperlink ref="C46" r:id="rId175" tooltip="Non-profit" display="http://en.wikipedia.org/wiki/Non-profit"/>
    <hyperlink ref="F46" r:id="rId176" location="Baccalaureate_Colleges" tooltip="Carnegie Classification of Institutions of Higher Education" display="http://en.wikipedia.org/wiki/Carnegie_Classification_of_Institutions_of_Higher_Education - Baccalaureate_Colleges"/>
    <hyperlink ref="A47" r:id="rId177" tooltip="Suffolk University" display="http://en.wikipedia.org/wiki/Suffolk_University"/>
    <hyperlink ref="B47" r:id="rId178" tooltip="Boston" display="http://en.wikipedia.org/wiki/Boston"/>
    <hyperlink ref="C47" r:id="rId179" tooltip="Non-profit" display="http://en.wikipedia.org/wiki/Non-profit"/>
    <hyperlink ref="F47" r:id="rId180" tooltip="Research university" display="http://en.wikipedia.org/wiki/Research_university"/>
    <hyperlink ref="A48" r:id="rId181" tooltip="Tufts University" display="http://en.wikipedia.org/wiki/Tufts_University"/>
    <hyperlink ref="B48" r:id="rId182" tooltip="Medford, Massachusetts" display="http://en.wikipedia.org/wiki/Medford,_Massachusetts"/>
    <hyperlink ref="C48" r:id="rId183" tooltip="Non-profit" display="http://en.wikipedia.org/wiki/Non-profit"/>
    <hyperlink ref="F48" r:id="rId184" tooltip="Research university" display="http://en.wikipedia.org/wiki/Research_university"/>
    <hyperlink ref="A49" r:id="rId185" tooltip="University of Massachusetts Amherst" display="http://en.wikipedia.org/wiki/University_of_Massachusetts_Amherst"/>
    <hyperlink ref="B49" r:id="rId186" tooltip="Amherst, Massachusetts" display="http://en.wikipedia.org/wiki/Amherst,_Massachusetts"/>
    <hyperlink ref="C49" r:id="rId187" tooltip="Public university" display="http://en.wikipedia.org/wiki/Public_university"/>
    <hyperlink ref="F49" r:id="rId188" tooltip="Research university" display="http://en.wikipedia.org/wiki/Research_university"/>
    <hyperlink ref="A50" r:id="rId189" tooltip="University of Massachusetts Boston" display="http://en.wikipedia.org/wiki/University_of_Massachusetts_Boston"/>
    <hyperlink ref="B50" r:id="rId190" tooltip="Boston" display="http://en.wikipedia.org/wiki/Boston"/>
    <hyperlink ref="C50" r:id="rId191" tooltip="Public university" display="http://en.wikipedia.org/wiki/Public_university"/>
    <hyperlink ref="F50" r:id="rId192" tooltip="Research university" display="http://en.wikipedia.org/wiki/Research_university"/>
    <hyperlink ref="A51" r:id="rId193" tooltip="University of Massachusetts Dartmouth" display="http://en.wikipedia.org/wiki/University_of_Massachusetts_Dartmouth"/>
    <hyperlink ref="B51" r:id="rId194" tooltip="Dartmouth, Massachusetts" display="http://en.wikipedia.org/wiki/Dartmouth,_Massachusetts"/>
    <hyperlink ref="C51" r:id="rId195" tooltip="Public university" display="http://en.wikipedia.org/wiki/Public_university"/>
    <hyperlink ref="F51" r:id="rId196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52" r:id="rId197" tooltip="University of Massachusetts Lowell" display="http://en.wikipedia.org/wiki/University_of_Massachusetts_Lowell"/>
    <hyperlink ref="B52" r:id="rId198" tooltip="Lowell, Massachusetts" display="http://en.wikipedia.org/wiki/Lowell,_Massachusetts"/>
    <hyperlink ref="C52" r:id="rId199" tooltip="Public university" display="http://en.wikipedia.org/wiki/Public_university"/>
    <hyperlink ref="F52" r:id="rId200" tooltip="Research university" display="http://en.wikipedia.org/wiki/Research_university"/>
    <hyperlink ref="A53" r:id="rId201" tooltip="Wellesley College" display="http://en.wikipedia.org/wiki/Wellesley_College"/>
    <hyperlink ref="B53" r:id="rId202" tooltip="Wellesley, Massachusetts" display="http://en.wikipedia.org/wiki/Wellesley,_Massachusetts"/>
    <hyperlink ref="C53" r:id="rId203" tooltip="Non-profit" display="http://en.wikipedia.org/wiki/Non-profit"/>
    <hyperlink ref="F53" r:id="rId204" location="Baccalaureate_Colleges" tooltip="Carnegie Classification of Institutions of Higher Education" display="http://en.wikipedia.org/wiki/Carnegie_Classification_of_Institutions_of_Higher_Education - Baccalaureate_Colleges"/>
    <hyperlink ref="A54" r:id="rId205" tooltip="Western New England University" display="http://en.wikipedia.org/wiki/Western_New_England_University"/>
    <hyperlink ref="B54" r:id="rId206" tooltip="Springfield, Massachusetts" display="http://en.wikipedia.org/wiki/Springfield,_Massachusetts"/>
    <hyperlink ref="C54" r:id="rId207" tooltip="Non-profit" display="http://en.wikipedia.org/wiki/Non-profit"/>
    <hyperlink ref="F54" r:id="rId208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55" r:id="rId209" tooltip="Westfield State University" display="http://en.wikipedia.org/wiki/Westfield_State_University"/>
    <hyperlink ref="B55" r:id="rId210" tooltip="Westfield, Massachusetts" display="http://en.wikipedia.org/wiki/Westfield,_Massachusetts"/>
    <hyperlink ref="C55" r:id="rId211" tooltip="Public university" display="http://en.wikipedia.org/wiki/Public_university"/>
    <hyperlink ref="F55" r:id="rId212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A56" r:id="rId213" tooltip="Wheaton College (Massachusetts)" display="http://en.wikipedia.org/wiki/Wheaton_College_%28Massachusetts%29"/>
    <hyperlink ref="B56" r:id="rId214" tooltip="Norton, Massachusetts" display="http://en.wikipedia.org/wiki/Norton,_Massachusetts"/>
    <hyperlink ref="C56" r:id="rId215" tooltip="Non-profit" display="http://en.wikipedia.org/wiki/Non-profit"/>
    <hyperlink ref="F56" r:id="rId216" location="Baccalaureate_Colleges" tooltip="Carnegie Classification of Institutions of Higher Education" display="http://en.wikipedia.org/wiki/Carnegie_Classification_of_Institutions_of_Higher_Education - Baccalaureate_Colleges"/>
    <hyperlink ref="A57" r:id="rId217" tooltip="Wheelock College" display="http://en.wikipedia.org/wiki/Wheelock_College"/>
    <hyperlink ref="B57" r:id="rId218" tooltip="Boston" display="http://en.wikipedia.org/wiki/Boston"/>
    <hyperlink ref="C57" r:id="rId219" tooltip="Non-profit" display="http://en.wikipedia.org/wiki/Non-profit"/>
    <hyperlink ref="F57" r:id="rId220" tooltip="Master's degree" display="http://en.wikipedia.org/wiki/Master%27s_degree"/>
    <hyperlink ref="A58" r:id="rId221" tooltip="Williams College" display="http://en.wikipedia.org/wiki/Williams_College"/>
    <hyperlink ref="B58" r:id="rId222" tooltip="Williamstown, Massachusetts" display="http://en.wikipedia.org/wiki/Williamstown,_Massachusetts"/>
    <hyperlink ref="C58" r:id="rId223" tooltip="Non-profit" display="http://en.wikipedia.org/wiki/Non-profit"/>
    <hyperlink ref="F58" r:id="rId224" location="Baccalaureate_Colleges" tooltip="Carnegie Classification of Institutions of Higher Education" display="http://en.wikipedia.org/wiki/Carnegie_Classification_of_Institutions_of_Higher_Education - Baccalaureate_Colleges"/>
    <hyperlink ref="A59" r:id="rId225" tooltip="Worcester Polytechnic Institute" display="http://en.wikipedia.org/wiki/Worcester_Polytechnic_Institute"/>
    <hyperlink ref="B59" r:id="rId226" tooltip="Worcester, Massachusetts" display="http://en.wikipedia.org/wiki/Worcester,_Massachusetts"/>
    <hyperlink ref="C59" r:id="rId227" tooltip="Non-profit" display="http://en.wikipedia.org/wiki/Non-profit"/>
    <hyperlink ref="F59" r:id="rId228" tooltip="Research university" display="http://en.wikipedia.org/wiki/Research_university"/>
    <hyperlink ref="A60" r:id="rId229" tooltip="Worcester State University" display="http://en.wikipedia.org/wiki/Worcester_State_University"/>
    <hyperlink ref="B60" r:id="rId230" tooltip="Worcester, Massachusetts" display="http://en.wikipedia.org/wiki/Worcester,_Massachusetts"/>
    <hyperlink ref="C60" r:id="rId231" tooltip="Public university" display="http://en.wikipedia.org/wiki/Public_university"/>
    <hyperlink ref="F60" r:id="rId232" location="Master.E2.80.99s_Colleges_and_Universities" tooltip="Carnegie Classification of Institutions of Higher Education" display="http://en.wikipedia.org/wiki/Carnegie_Classification_of_Institutions_of_Higher_Education - Master.E2.80.99s_Colleges_and_Universities"/>
    <hyperlink ref="S11" r:id="rId233"/>
    <hyperlink ref="A61" r:id="rId234" tooltip="Brown University" display="http://en.wikipedia.org/wiki/Brown_University"/>
    <hyperlink ref="B61" r:id="rId235" tooltip="Providence, Rhode Island" display="http://en.wikipedia.org/wiki/Providence,_Rhode_Island"/>
    <hyperlink ref="F61" r:id="rId236" location="Doctorate-granting_Universities" tooltip="Carnegie Classification of Institutions of Higher Education" display="http://en.wikipedia.org/wiki/Carnegie_Classification_of_Institutions_of_Higher_Education - Doctorate-granting_Universities"/>
    <hyperlink ref="A62" r:id="rId237" tooltip="Bryant University" display="http://en.wikipedia.org/wiki/Bryant_University"/>
    <hyperlink ref="B62" r:id="rId238" tooltip="Smithfield, Rhode Island" display="http://en.wikipedia.org/wiki/Smithfield,_Rhode_Island"/>
    <hyperlink ref="F62" r:id="rId239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63" r:id="rId240" tooltip="Johnson &amp; Wales University" display="http://en.wikipedia.org/wiki/Johnson_%26_Wales_University"/>
    <hyperlink ref="B63" r:id="rId241" tooltip="Providence, Rhode Island" display="http://en.wikipedia.org/wiki/Providence,_Rhode_Island"/>
    <hyperlink ref="F63" r:id="rId242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64" r:id="rId243" tooltip="Naval War College" display="http://en.wikipedia.org/wiki/Naval_War_College"/>
    <hyperlink ref="B64" r:id="rId244" tooltip="Newport, Rhode Island" display="http://en.wikipedia.org/wiki/Newport,_Rhode_Island"/>
    <hyperlink ref="C64" r:id="rId245" location="United_States_staff_colleges" tooltip="Staff college" display="http://en.wikipedia.org/wiki/Staff_college - United_States_staff_colleges"/>
    <hyperlink ref="F64" r:id="rId246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65" r:id="rId247" tooltip="Providence College" display="http://en.wikipedia.org/wiki/Providence_College"/>
    <hyperlink ref="B65" r:id="rId248" tooltip="Providence, Rhode Island" display="http://en.wikipedia.org/wiki/Providence,_Rhode_Island"/>
    <hyperlink ref="C65" r:id="rId249" tooltip="Roman Catholic" display="http://en.wikipedia.org/wiki/Roman_Catholic"/>
    <hyperlink ref="F65" r:id="rId250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66" r:id="rId251" tooltip="Rhode Island College" display="http://en.wikipedia.org/wiki/Rhode_Island_College"/>
    <hyperlink ref="B66" r:id="rId252" tooltip="Providence, Rhode Island" display="http://en.wikipedia.org/wiki/Providence,_Rhode_Island"/>
    <hyperlink ref="F66" r:id="rId253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67" r:id="rId254" tooltip="Roger Williams University" display="http://en.wikipedia.org/wiki/Roger_Williams_University"/>
    <hyperlink ref="B67" r:id="rId255" tooltip="Bristol, Rhode Island" display="http://en.wikipedia.org/wiki/Bristol,_Rhode_Island"/>
    <hyperlink ref="F67" r:id="rId256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68" r:id="rId257" tooltip="Salve Regina University" display="http://en.wikipedia.org/wiki/Salve_Regina_University"/>
    <hyperlink ref="B68" r:id="rId258" tooltip="Newport, Rhode Island" display="http://en.wikipedia.org/wiki/Newport,_Rhode_Island"/>
    <hyperlink ref="C68" r:id="rId259" tooltip="Roman Catholic" display="http://en.wikipedia.org/wiki/Roman_Catholic"/>
    <hyperlink ref="F68" r:id="rId260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69" r:id="rId261" tooltip="University of Rhode Island" display="http://en.wikipedia.org/wiki/University_of_Rhode_Island"/>
    <hyperlink ref="F69" r:id="rId262" location="Doctorate-granting_Universities" tooltip="Carnegie Classification of Institutions of Higher Education" display="http://en.wikipedia.org/wiki/Carnegie_Classification_of_Institutions_of_Higher_Education - Doctorate-granting_Universities"/>
    <hyperlink ref="O82" r:id="rId263"/>
    <hyperlink ref="S74" r:id="rId264"/>
    <hyperlink ref="A89" r:id="rId265" tooltip="Colby College" display="http://en.wikipedia.org/wiki/Colby_College"/>
    <hyperlink ref="B89" r:id="rId266" tooltip="Waterville, Maine" display="http://en.wikipedia.org/wiki/Waterville,_Maine"/>
    <hyperlink ref="F89" r:id="rId267" tooltip="Liberal arts colleges in the United States" display="http://en.wikipedia.org/wiki/Liberal_arts_colleges_in_the_United_States"/>
    <hyperlink ref="A90" r:id="rId268" tooltip="Maine Maritime Academy" display="http://en.wikipedia.org/wiki/Maine_Maritime_Academy"/>
    <hyperlink ref="B90" r:id="rId269" tooltip="Castine, Maine" display="http://en.wikipedia.org/wiki/Castine,_Maine"/>
    <hyperlink ref="F90" r:id="rId270" location="Baccalaureate_Colleges" tooltip="Carnegie Classification of Institutions of Higher Education" display="http://en.wikipedia.org/wiki/Carnegie_Classification_of_Institutions_of_Higher_Education - Baccalaureate_Colleges"/>
    <hyperlink ref="A91" r:id="rId271" tooltip="Saint Joseph's College of Maine" display="http://en.wikipedia.org/wiki/Saint_Joseph%27s_College_of_Maine"/>
    <hyperlink ref="B91" r:id="rId272" tooltip="Standish, Maine" display="http://en.wikipedia.org/wiki/Standish,_Maine"/>
    <hyperlink ref="C92" r:id="rId273" tooltip="Roman Catholic Church" display="http://en.wikipedia.org/wiki/Roman_Catholic_Church"/>
    <hyperlink ref="F91" r:id="rId274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93" r:id="rId275" tooltip="Thomas College" display="http://en.wikipedia.org/wiki/Thomas_College"/>
    <hyperlink ref="B93" r:id="rId276" tooltip="Waterville, Maine" display="http://en.wikipedia.org/wiki/Waterville,_Maine"/>
    <hyperlink ref="F93" r:id="rId277" location="Baccalaureate_Colleges" tooltip="Carnegie Classification of Institutions of Higher Education" display="http://en.wikipedia.org/wiki/Carnegie_Classification_of_Institutions_of_Higher_Education - Baccalaureate_Colleges"/>
    <hyperlink ref="A94" r:id="rId278" tooltip="Unity College (Maine)" display="http://en.wikipedia.org/wiki/Unity_College_%28Maine%29"/>
    <hyperlink ref="B94" r:id="rId279" tooltip="Unity, Maine" display="http://en.wikipedia.org/wiki/Unity,_Maine"/>
    <hyperlink ref="F94" r:id="rId280" location="Baccalaureate_Colleges" tooltip="Carnegie Classification of Institutions of Higher Education" display="http://en.wikipedia.org/wiki/Carnegie_Classification_of_Institutions_of_Higher_Education - Baccalaureate_Colleges"/>
    <hyperlink ref="A95" r:id="rId281" tooltip="University of Maine" display="http://en.wikipedia.org/wiki/University_of_Maine"/>
    <hyperlink ref="B95" r:id="rId282" tooltip="Orono, Maine" display="http://en.wikipedia.org/wiki/Orono,_Maine"/>
    <hyperlink ref="F95" r:id="rId283" location="Doctorate-granting_Universities" tooltip="Carnegie Classification of Institutions of Higher Education" display="http://en.wikipedia.org/wiki/Carnegie_Classification_of_Institutions_of_Higher_Education - Doctorate-granting_Universities"/>
    <hyperlink ref="A96" r:id="rId284" tooltip="University of Maine at Augusta" display="http://en.wikipedia.org/wiki/University_of_Maine_at_Augusta"/>
    <hyperlink ref="B96" r:id="rId285" tooltip="Augusta, Maine" display="http://en.wikipedia.org/wiki/Augusta,_Maine"/>
    <hyperlink ref="F96" r:id="rId286" location="Baccalaureate_Colleges" tooltip="Carnegie Classification of Institutions of Higher Education" display="http://en.wikipedia.org/wiki/Carnegie_Classification_of_Institutions_of_Higher_Education - Baccalaureate_Colleges"/>
    <hyperlink ref="A97" r:id="rId287" tooltip="University of Maine at Farmington" display="http://en.wikipedia.org/wiki/University_of_Maine_at_Farmington"/>
    <hyperlink ref="B97" r:id="rId288" tooltip="Farmington, Maine" display="http://en.wikipedia.org/wiki/Farmington,_Maine"/>
    <hyperlink ref="F97" r:id="rId289" location="Baccalaureate_Colleges" tooltip="Carnegie Classification of Institutions of Higher Education" display="http://en.wikipedia.org/wiki/Carnegie_Classification_of_Institutions_of_Higher_Education - Baccalaureate_Colleges"/>
    <hyperlink ref="A98" r:id="rId290" tooltip="University of Maine at Fort Kent" display="http://en.wikipedia.org/wiki/University_of_Maine_at_Fort_Kent"/>
    <hyperlink ref="B98" r:id="rId291" tooltip="Fort Kent, Maine" display="http://en.wikipedia.org/wiki/Fort_Kent,_Maine"/>
    <hyperlink ref="F98" r:id="rId292" location="Baccalaureate_Colleges" tooltip="Carnegie Classification of Institutions of Higher Education" display="http://en.wikipedia.org/wiki/Carnegie_Classification_of_Institutions_of_Higher_Education - Baccalaureate_Colleges"/>
    <hyperlink ref="A99" r:id="rId293" tooltip="University of Maine at Machias" display="http://en.wikipedia.org/wiki/University_of_Maine_at_Machias"/>
    <hyperlink ref="B99" r:id="rId294" tooltip="Machias, Maine" display="http://en.wikipedia.org/wiki/Machias,_Maine"/>
    <hyperlink ref="F99" r:id="rId295" tooltip="Liberal arts colleges in the United States" display="http://en.wikipedia.org/wiki/Liberal_arts_colleges_in_the_United_States"/>
    <hyperlink ref="A100" r:id="rId296" tooltip="University of Maine at Presque Isle" display="http://en.wikipedia.org/wiki/University_of_Maine_at_Presque_Isle"/>
    <hyperlink ref="B100" r:id="rId297" tooltip="Presque Isle, Maine" display="http://en.wikipedia.org/wiki/Presque_Isle,_Maine"/>
    <hyperlink ref="F100" r:id="rId298" tooltip="Liberal arts colleges in the United States" display="http://en.wikipedia.org/wiki/Liberal_arts_colleges_in_the_United_States"/>
    <hyperlink ref="A101" r:id="rId299" tooltip="University of New England (United States)" display="http://en.wikipedia.org/wiki/University_of_New_England_%28United_States%29"/>
    <hyperlink ref="F101" r:id="rId300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02" r:id="rId301" tooltip="University of Southern Maine" display="http://en.wikipedia.org/wiki/University_of_Southern_Maine"/>
    <hyperlink ref="F102" r:id="rId302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B87" r:id="rId303" tooltip="Lewiston, Maine" display="http://en.wikipedia.org/wiki/Lewiston,_Maine"/>
    <hyperlink ref="S87" r:id="rId304"/>
    <hyperlink ref="S89" r:id="rId305"/>
    <hyperlink ref="S99" r:id="rId306"/>
    <hyperlink ref="S100" r:id="rId307"/>
    <hyperlink ref="A103" r:id="rId308" tooltip="Antioch University New England" display="http://en.wikipedia.org/wiki/Antioch_University_New_England"/>
    <hyperlink ref="B103" r:id="rId309" tooltip="Keene, New Hampshire" display="http://en.wikipedia.org/wiki/Keene,_New_Hampshire"/>
    <hyperlink ref="F103" r:id="rId310" location="Doctorate-granting_Universities" tooltip="Carnegie Classification of Institutions of Higher Education" display="http://en.wikipedia.org/wiki/Carnegie_Classification_of_Institutions_of_Higher_Education - Doctorate-granting_Universities"/>
    <hyperlink ref="A104" r:id="rId311" tooltip="Colby-Sawyer College" display="http://en.wikipedia.org/wiki/Colby-Sawyer_College"/>
    <hyperlink ref="B104" r:id="rId312" tooltip="New London, New Hampshire" display="http://en.wikipedia.org/wiki/New_London,_New_Hampshire"/>
    <hyperlink ref="F104" r:id="rId313" location="Baccalaureate_Colleges" tooltip="Carnegie Classification of Institutions of Higher Education" display="http://en.wikipedia.org/wiki/Carnegie_Classification_of_Institutions_of_Higher_Education - Baccalaureate_Colleges"/>
    <hyperlink ref="A105" r:id="rId314" tooltip="Daniel Webster College" display="http://en.wikipedia.org/wiki/Daniel_Webster_College"/>
    <hyperlink ref="B105" r:id="rId315" tooltip="Nashua, New Hampshire" display="http://en.wikipedia.org/wiki/Nashua,_New_Hampshire"/>
    <hyperlink ref="C106" r:id="rId316" tooltip="For-profit school" display="http://en.wikipedia.org/wiki/For-profit_school"/>
    <hyperlink ref="F105" r:id="rId317" location="Baccalaureate_Colleges" tooltip="Carnegie Classification of Institutions of Higher Education" display="http://en.wikipedia.org/wiki/Carnegie_Classification_of_Institutions_of_Higher_Education - Baccalaureate_Colleges"/>
    <hyperlink ref="A107" r:id="rId318" tooltip="Dartmouth College" display="http://en.wikipedia.org/wiki/Dartmouth_College"/>
    <hyperlink ref="B107" r:id="rId319" tooltip="Hanover, New Hampshire" display="http://en.wikipedia.org/wiki/Hanover,_New_Hampshire"/>
    <hyperlink ref="F107" r:id="rId320" location="Doctorate-granting_Universities" tooltip="Carnegie Classification of Institutions of Higher Education" display="http://en.wikipedia.org/wiki/Carnegie_Classification_of_Institutions_of_Higher_Education - Doctorate-granting_Universities"/>
    <hyperlink ref="A108" r:id="rId321" tooltip="Franklin Pierce University" display="http://en.wikipedia.org/wiki/Franklin_Pierce_University"/>
    <hyperlink ref="B108" r:id="rId322" tooltip="Rindge, New Hampshire" display="http://en.wikipedia.org/wiki/Rindge,_New_Hampshire"/>
    <hyperlink ref="F108" r:id="rId323" location="Baccalaureate_Colleges" tooltip="Carnegie Classification of Institutions of Higher Education" display="http://en.wikipedia.org/wiki/Carnegie_Classification_of_Institutions_of_Higher_Education - Baccalaureate_Colleges"/>
    <hyperlink ref="A109" r:id="rId324" tooltip="Granite State College" display="http://en.wikipedia.org/wiki/Granite_State_College"/>
    <hyperlink ref="B109" r:id="rId325" tooltip="Concord, New Hampshire" display="http://en.wikipedia.org/wiki/Concord,_New_Hampshire"/>
    <hyperlink ref="F109" r:id="rId326" location="Baccalaureate_Colleges" tooltip="Carnegie Classification of Institutions of Higher Education" display="http://en.wikipedia.org/wiki/Carnegie_Classification_of_Institutions_of_Higher_Education - Baccalaureate_Colleges"/>
    <hyperlink ref="A110" r:id="rId327" tooltip="Keene State College" display="http://en.wikipedia.org/wiki/Keene_State_College"/>
    <hyperlink ref="B110" r:id="rId328" tooltip="Keene, New Hampshire" display="http://en.wikipedia.org/wiki/Keene,_New_Hampshire"/>
    <hyperlink ref="F110" r:id="rId329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11" r:id="rId330" tooltip="Mount Washington College" display="http://en.wikipedia.org/wiki/Mount_Washington_College"/>
    <hyperlink ref="B111" r:id="rId331" tooltip="Manchester, New Hampshire" display="http://en.wikipedia.org/wiki/Manchester,_New_Hampshire"/>
    <hyperlink ref="C112" r:id="rId332" tooltip="For-profit school" display="http://en.wikipedia.org/wiki/For-profit_school"/>
    <hyperlink ref="F111" r:id="rId333" location="Baccalaureate_Colleges" tooltip="Carnegie Classification of Institutions of Higher Education" display="http://en.wikipedia.org/wiki/Carnegie_Classification_of_Institutions_of_Higher_Education - Baccalaureate_Colleges"/>
    <hyperlink ref="A113" r:id="rId334" tooltip="New England College" display="http://en.wikipedia.org/wiki/New_England_College"/>
    <hyperlink ref="F113" r:id="rId335" location="Baccalaureate_Colleges" tooltip="Carnegie Classification of Institutions of Higher Education" display="http://en.wikipedia.org/wiki/Carnegie_Classification_of_Institutions_of_Higher_Education - Baccalaureate_Colleges"/>
    <hyperlink ref="A114" r:id="rId336" tooltip="Plymouth State University" display="http://en.wikipedia.org/wiki/Plymouth_State_University"/>
    <hyperlink ref="B114" r:id="rId337" tooltip="Plymouth, New Hampshire" display="http://en.wikipedia.org/wiki/Plymouth,_New_Hampshire"/>
    <hyperlink ref="F114" r:id="rId338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15" r:id="rId339" tooltip="Rivier University" display="http://en.wikipedia.org/wiki/Rivier_University"/>
    <hyperlink ref="B115" r:id="rId340" tooltip="Nashua, New Hampshire" display="http://en.wikipedia.org/wiki/Nashua,_New_Hampshire"/>
    <hyperlink ref="C116" r:id="rId341" tooltip="Roman Catholic Church" display="http://en.wikipedia.org/wiki/Roman_Catholic_Church"/>
    <hyperlink ref="F115" r:id="rId342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17" r:id="rId343" tooltip="Saint Anselm College" display="http://en.wikipedia.org/wiki/Saint_Anselm_College"/>
    <hyperlink ref="B117" r:id="rId344" tooltip="Goffstown, New Hampshire" display="http://en.wikipedia.org/wiki/Goffstown,_New_Hampshire"/>
    <hyperlink ref="C118" r:id="rId345" tooltip="Roman Catholic Church" display="http://en.wikipedia.org/wiki/Roman_Catholic_Church"/>
    <hyperlink ref="F117" r:id="rId346" location="Baccalaureate_Colleges" tooltip="Carnegie Classification of Institutions of Higher Education" display="http://en.wikipedia.org/wiki/Carnegie_Classification_of_Institutions_of_Higher_Education - Baccalaureate_Colleges"/>
    <hyperlink ref="A119" r:id="rId347" tooltip="Southern New Hampshire University" display="http://en.wikipedia.org/wiki/Southern_New_Hampshire_University"/>
    <hyperlink ref="B119" r:id="rId348" tooltip="Manchester, New Hampshire" display="http://en.wikipedia.org/wiki/Manchester,_New_Hampshire"/>
    <hyperlink ref="F119" r:id="rId349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20" r:id="rId350" tooltip="The College of Saint Mary Magdalen" display="http://en.wikipedia.org/wiki/The_College_of_Saint_Mary_Magdalen"/>
    <hyperlink ref="B120" r:id="rId351" tooltip="Warner, New Hampshire" display="http://en.wikipedia.org/wiki/Warner,_New_Hampshire"/>
    <hyperlink ref="C121" r:id="rId352" tooltip="Roman Catholic Church" display="http://en.wikipedia.org/wiki/Roman_Catholic_Church"/>
    <hyperlink ref="F120" r:id="rId353" location="Baccalaureate_Colleges" tooltip="Carnegie Classification of Institutions of Higher Education" display="http://en.wikipedia.org/wiki/Carnegie_Classification_of_Institutions_of_Higher_Education - Baccalaureate_Colleges"/>
    <hyperlink ref="A122" r:id="rId354" tooltip="Thomas More College of Liberal Arts" display="http://en.wikipedia.org/wiki/Thomas_More_College_of_Liberal_Arts"/>
    <hyperlink ref="B122" r:id="rId355" tooltip="Merrimack, New Hampshire" display="http://en.wikipedia.org/wiki/Merrimack,_New_Hampshire"/>
    <hyperlink ref="C123" r:id="rId356" tooltip="Roman Catholic Church" display="http://en.wikipedia.org/wiki/Roman_Catholic_Church"/>
    <hyperlink ref="F122" r:id="rId357" location="Baccalaureate_Colleges" tooltip="Carnegie Classification of Institutions of Higher Education" display="http://en.wikipedia.org/wiki/Carnegie_Classification_of_Institutions_of_Higher_Education - Baccalaureate_Colleges"/>
    <hyperlink ref="A124" r:id="rId358" tooltip="University of New Hampshire" display="http://en.wikipedia.org/wiki/University_of_New_Hampshire"/>
    <hyperlink ref="B124" r:id="rId359" tooltip="Durham, New Hampshire" display="http://en.wikipedia.org/wiki/Durham,_New_Hampshire"/>
    <hyperlink ref="F124" r:id="rId360" location="Doctorate-granting_Universities" tooltip="Carnegie Classification of Institutions of Higher Education" display="http://en.wikipedia.org/wiki/Carnegie_Classification_of_Institutions_of_Higher_Education - Doctorate-granting_Universities"/>
    <hyperlink ref="A125" r:id="rId361" tooltip="University of New Hampshire at Manchester" display="http://en.wikipedia.org/wiki/University_of_New_Hampshire_at_Manchester"/>
    <hyperlink ref="B125" r:id="rId362" tooltip="Manchester, New Hampshire" display="http://en.wikipedia.org/wiki/Manchester,_New_Hampshire"/>
    <hyperlink ref="F125" r:id="rId363" location="Baccalaureate_Colleges" tooltip="Carnegie Classification of Institutions of Higher Education" display="http://en.wikipedia.org/wiki/Carnegie_Classification_of_Institutions_of_Higher_Education - Baccalaureate_Colleges"/>
    <hyperlink ref="S113" r:id="rId364"/>
    <hyperlink ref="O107" r:id="rId365"/>
    <hyperlink ref="S85" r:id="rId366"/>
    <hyperlink ref="S88" r:id="rId367"/>
    <hyperlink ref="A128" r:id="rId368" tooltip="Bennington College" display="http://en.wikipedia.org/wiki/Bennington_College"/>
    <hyperlink ref="B128" r:id="rId369" tooltip="Bennington, Vermont" display="http://en.wikipedia.org/wiki/Bennington,_Vermont"/>
    <hyperlink ref="F128" r:id="rId370" location="Baccalaureate_Colleges" tooltip="Carnegie Classification of Institutions of Higher Education" display="http://en.wikipedia.org/wiki/Carnegie_Classification_of_Institutions_of_Higher_Education - Baccalaureate_Colleges"/>
    <hyperlink ref="A129" r:id="rId371" tooltip="Burlington College" display="http://en.wikipedia.org/wiki/Burlington_College"/>
    <hyperlink ref="B129" r:id="rId372" tooltip="Burlington, Vermont" display="http://en.wikipedia.org/wiki/Burlington,_Vermont"/>
    <hyperlink ref="F129" r:id="rId373" location="Baccalaureate_Colleges" tooltip="Carnegie Classification of Institutions of Higher Education" display="http://en.wikipedia.org/wiki/Carnegie_Classification_of_Institutions_of_Higher_Education - Baccalaureate_Colleges"/>
    <hyperlink ref="A130" r:id="rId374" tooltip="Castleton State College" display="http://en.wikipedia.org/wiki/Castleton_State_College"/>
    <hyperlink ref="B130" r:id="rId375" tooltip="Castleton, Vermont" display="http://en.wikipedia.org/wiki/Castleton,_Vermont"/>
    <hyperlink ref="F130" r:id="rId376" location="Baccalaureate_Colleges" tooltip="Carnegie Classification of Institutions of Higher Education" display="http://en.wikipedia.org/wiki/Carnegie_Classification_of_Institutions_of_Higher_Education - Baccalaureate_Colleges"/>
    <hyperlink ref="A131" r:id="rId377" tooltip="Champlain College" display="http://en.wikipedia.org/wiki/Champlain_College"/>
    <hyperlink ref="B131" r:id="rId378" tooltip="Burlington, Vermont" display="http://en.wikipedia.org/wiki/Burlington,_Vermont"/>
    <hyperlink ref="F131" r:id="rId379" location="Baccalaureate_Colleges" tooltip="Carnegie Classification of Institutions of Higher Education" display="http://en.wikipedia.org/wiki/Carnegie_Classification_of_Institutions_of_Higher_Education - Baccalaureate_Colleges"/>
    <hyperlink ref="A132" r:id="rId380" tooltip="College of St. Joseph" display="http://en.wikipedia.org/wiki/College_of_St._Joseph"/>
    <hyperlink ref="B132" r:id="rId381" tooltip="Rutland (city), Vermont" display="http://en.wikipedia.org/wiki/Rutland_%28city%29,_Vermont"/>
    <hyperlink ref="C133" r:id="rId382" tooltip="Roman Catholic Church" display="http://en.wikipedia.org/wiki/Roman_Catholic_Church"/>
    <hyperlink ref="F132" r:id="rId383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34" r:id="rId384" tooltip="Goddard College" display="http://en.wikipedia.org/wiki/Goddard_College"/>
    <hyperlink ref="B134" r:id="rId385" tooltip="Plainfield, Vermont" display="http://en.wikipedia.org/wiki/Plainfield,_Vermont"/>
    <hyperlink ref="F134" r:id="rId386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35" r:id="rId387" tooltip="Green Mountain College" display="http://en.wikipedia.org/wiki/Green_Mountain_College"/>
    <hyperlink ref="B135" r:id="rId388" tooltip="Poultney, Vermont" display="http://en.wikipedia.org/wiki/Poultney,_Vermont"/>
    <hyperlink ref="C136" r:id="rId389" tooltip="United Methodist Church" display="http://en.wikipedia.org/wiki/United_Methodist_Church"/>
    <hyperlink ref="F135" r:id="rId390" location="Baccalaureate_Colleges" tooltip="Carnegie Classification of Institutions of Higher Education" display="http://en.wikipedia.org/wiki/Carnegie_Classification_of_Institutions_of_Higher_Education - Baccalaureate_Colleges"/>
    <hyperlink ref="A137" r:id="rId391" tooltip="Johnson State College" display="http://en.wikipedia.org/wiki/Johnson_State_College"/>
    <hyperlink ref="B137" r:id="rId392" tooltip="Johnson, Vermont" display="http://en.wikipedia.org/wiki/Johnson,_Vermont"/>
    <hyperlink ref="F137" r:id="rId393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38" r:id="rId394" tooltip="Lyndon State College" display="http://en.wikipedia.org/wiki/Lyndon_State_College"/>
    <hyperlink ref="B138" r:id="rId395" tooltip="Lyndonville, Vermont" display="http://en.wikipedia.org/wiki/Lyndonville,_Vermont"/>
    <hyperlink ref="F138" r:id="rId396" location="Baccalaureate_Colleges" tooltip="Carnegie Classification of Institutions of Higher Education" display="http://en.wikipedia.org/wiki/Carnegie_Classification_of_Institutions_of_Higher_Education - Baccalaureate_Colleges"/>
    <hyperlink ref="A139" r:id="rId397" tooltip="Marlboro College" display="http://en.wikipedia.org/wiki/Marlboro_College"/>
    <hyperlink ref="B139" r:id="rId398" tooltip="Marlboro, Vermont" display="http://en.wikipedia.org/wiki/Marlboro,_Vermont"/>
    <hyperlink ref="F139" r:id="rId399" location="Baccalaureate_Colleges" tooltip="Carnegie Classification of Institutions of Higher Education" display="http://en.wikipedia.org/wiki/Carnegie_Classification_of_Institutions_of_Higher_Education - Baccalaureate_Colleges"/>
    <hyperlink ref="J139" r:id="rId400" location="cite_note-9" display="http://en.wikipedia.org/wiki/List_of_colleges_and_universities_in_Vermont - cite_note-9"/>
    <hyperlink ref="A140" r:id="rId401" tooltip="Middlebury College" display="http://en.wikipedia.org/wiki/Middlebury_College"/>
    <hyperlink ref="B140" r:id="rId402" tooltip="Middlebury, Vermont" display="http://en.wikipedia.org/wiki/Middlebury,_Vermont"/>
    <hyperlink ref="F140" r:id="rId403" location="Baccalaureate_Colleges" tooltip="Carnegie Classification of Institutions of Higher Education" display="http://en.wikipedia.org/wiki/Carnegie_Classification_of_Institutions_of_Higher_Education - Baccalaureate_Colleges"/>
    <hyperlink ref="A141" r:id="rId404" tooltip="Norwich University" display="http://en.wikipedia.org/wiki/Norwich_University"/>
    <hyperlink ref="B141" r:id="rId405" tooltip="Northfield, Vermont" display="http://en.wikipedia.org/wiki/Northfield,_Vermont"/>
    <hyperlink ref="F141" r:id="rId406" location="Master.27s_Colleges_and_Universities" tooltip="Carnegie Classification of Institutions of Higher Education" display="http://en.wikipedia.org/wiki/Carnegie_Classification_of_Institutions_of_Higher_Education - Master.27s_Colleges_and_Universities"/>
    <hyperlink ref="A142" r:id="rId407" tooltip="Saint Michael's College" display="http://en.wikipedia.org/wiki/Saint_Michael%27s_College"/>
    <hyperlink ref="B142" r:id="rId408" tooltip="Colchester, Vermont" display="http://en.wikipedia.org/wiki/Colchester,_Vermont"/>
    <hyperlink ref="C143" r:id="rId409" tooltip="Roman Catholic Church" display="http://en.wikipedia.org/wiki/Roman_Catholic_Church"/>
    <hyperlink ref="F142" r:id="rId410" location="Baccalaureate_Colleges" tooltip="Carnegie Classification of Institutions of Higher Education" display="http://en.wikipedia.org/wiki/Carnegie_Classification_of_Institutions_of_Higher_Education - Baccalaureate_Colleges"/>
    <hyperlink ref="A144" r:id="rId411" tooltip="Southern Vermont College" display="http://en.wikipedia.org/wiki/Southern_Vermont_College"/>
    <hyperlink ref="B144" r:id="rId412" tooltip="Bennington, Vermont" display="http://en.wikipedia.org/wiki/Bennington,_Vermont"/>
    <hyperlink ref="F144" r:id="rId413" location="Baccalaureate_Colleges" tooltip="Carnegie Classification of Institutions of Higher Education" display="http://en.wikipedia.org/wiki/Carnegie_Classification_of_Institutions_of_Higher_Education - Baccalaureate_Colleges"/>
    <hyperlink ref="A145" r:id="rId414" tooltip="Sterling College (Vermont)" display="http://en.wikipedia.org/wiki/Sterling_College_%28Vermont%29"/>
    <hyperlink ref="B145" r:id="rId415" tooltip="Craftsbury, Vermont" display="http://en.wikipedia.org/wiki/Craftsbury,_Vermont"/>
    <hyperlink ref="F145" r:id="rId416" location="Baccalaureate_Colleges" tooltip="Carnegie Classification of Institutions of Higher Education" display="http://en.wikipedia.org/wiki/Carnegie_Classification_of_Institutions_of_Higher_Education - Baccalaureate_Colleges"/>
    <hyperlink ref="A146" r:id="rId417" tooltip="University of Vermont" display="http://en.wikipedia.org/wiki/University_of_Vermont"/>
    <hyperlink ref="B146" r:id="rId418" tooltip="Burlington, Vermont" display="http://en.wikipedia.org/wiki/Burlington,_Vermont"/>
    <hyperlink ref="F146" r:id="rId419" location="Doctorate-granting_Universities" tooltip="Carnegie Classification of Institutions of Higher Education" display="http://en.wikipedia.org/wiki/Carnegie_Classification_of_Institutions_of_Higher_Education - Doctorate-granting_Universities"/>
    <hyperlink ref="S132" r:id="rId420" location=".VMVV_C69g74  varies widely from past"/>
    <hyperlink ref="O137" r:id="rId421"/>
    <hyperlink ref="A148" r:id="rId422" tooltip="Baruch College" display="http://en.wikipedia.org/wiki/Baruch_College"/>
    <hyperlink ref="A149" r:id="rId423" tooltip="Brooklyn College" display="http://en.wikipedia.org/wiki/Brooklyn_College"/>
    <hyperlink ref="A150" r:id="rId424" tooltip="City College of New York" display="http://en.wikipedia.org/wiki/City_College_of_New_York"/>
    <hyperlink ref="A151" r:id="rId425" tooltip="College of Staten Island" display="http://en.wikipedia.org/wiki/College_of_Staten_Island"/>
    <hyperlink ref="A152" r:id="rId426" tooltip="Hunter College" display="http://en.wikipedia.org/wiki/Hunter_College"/>
    <hyperlink ref="A153" r:id="rId427" tooltip="John Jay College of Criminal Justice" display="http://en.wikipedia.org/wiki/John_Jay_College_of_Criminal_Justice"/>
    <hyperlink ref="A154" r:id="rId428" tooltip="Lehman College" display="http://en.wikipedia.org/wiki/Lehman_College"/>
    <hyperlink ref="A155" r:id="rId429" tooltip="Medgar Evers College" display="http://en.wikipedia.org/wiki/Medgar_Evers_College"/>
    <hyperlink ref="A156" r:id="rId430" tooltip="New York City College of Technology" display="http://en.wikipedia.org/wiki/New_York_City_College_of_Technology"/>
    <hyperlink ref="A157" r:id="rId431" tooltip="Sophie Davis School of Biomedical Education" display="http://en.wikipedia.org/wiki/Sophie_Davis_School_of_Biomedical_Education"/>
    <hyperlink ref="A158" r:id="rId432" tooltip="Queens College, New York" display="http://en.wikipedia.org/wiki/Queens_College,_New_York"/>
    <hyperlink ref="A159" r:id="rId433" tooltip="York College, City University of New York" display="http://en.wikipedia.org/wiki/York_College,_City_University_of_New_York"/>
    <hyperlink ref="A160" r:id="rId434" tooltip="State University of New York at Stony Brook" display="http://en.wikipedia.org/wiki/State_University_of_New_York_at_Stony_Brook"/>
    <hyperlink ref="A162" r:id="rId435" tooltip="United States Merchant Marine Academy" display="http://en.wikipedia.org/wiki/United_States_Merchant_Marine_Academy"/>
    <hyperlink ref="A163" r:id="rId436" tooltip="United States Military Academy" display="http://en.wikipedia.org/wiki/United_States_Military_Academy"/>
    <hyperlink ref="A165" r:id="rId437" tooltip="Adelphi University" display="http://en.wikipedia.org/wiki/Adelphi_University"/>
    <hyperlink ref="A166" r:id="rId438" tooltip="Albany College of Pharmacy and Health Sciences" display="http://en.wikipedia.org/wiki/Albany_College_of_Pharmacy_and_Health_Sciences"/>
    <hyperlink ref="A167" r:id="rId439" tooltip="Alfred University" display="http://en.wikipedia.org/wiki/Alfred_University"/>
    <hyperlink ref="A168" r:id="rId440" tooltip="Bard College" display="http://en.wikipedia.org/wiki/Bard_College"/>
    <hyperlink ref="A169" r:id="rId441" tooltip="Barnard College" display="http://en.wikipedia.org/wiki/Barnard_College"/>
    <hyperlink ref="A170" r:id="rId442" tooltip="Berkeley College" display="http://en.wikipedia.org/wiki/Berkeley_College"/>
    <hyperlink ref="A171" r:id="rId443" tooltip="Canisius College" display="http://en.wikipedia.org/wiki/Canisius_College"/>
    <hyperlink ref="A172" r:id="rId444" tooltip="Cazenovia College" display="http://en.wikipedia.org/wiki/Cazenovia_College"/>
    <hyperlink ref="A173" r:id="rId445" tooltip="Clarkson University" display="http://en.wikipedia.org/wiki/Clarkson_University"/>
    <hyperlink ref="A174" r:id="rId446" tooltip="Colgate University" display="http://en.wikipedia.org/wiki/Colgate_University"/>
    <hyperlink ref="A175" r:id="rId447" tooltip="College of Mount St. Vincent" display="http://en.wikipedia.org/wiki/College_of_Mount_St._Vincent"/>
    <hyperlink ref="A176" r:id="rId448" tooltip="College of New Rochelle" display="http://en.wikipedia.org/wiki/College_of_New_Rochelle"/>
    <hyperlink ref="A177" r:id="rId449" tooltip="College of St. Rose" display="http://en.wikipedia.org/wiki/College_of_St._Rose"/>
    <hyperlink ref="A178" r:id="rId450" tooltip="Columbia University" display="http://en.wikipedia.org/wiki/Columbia_University"/>
    <hyperlink ref="A179" r:id="rId451" tooltip="Concordia College (New York)" display="http://en.wikipedia.org/wiki/Concordia_College_%28New_York%29"/>
    <hyperlink ref="A180" r:id="rId452" tooltip="Cooper Union" display="http://en.wikipedia.org/wiki/Cooper_Union"/>
    <hyperlink ref="A181" r:id="rId453" tooltip="Cornell University" display="http://en.wikipedia.org/wiki/Cornell_University"/>
    <hyperlink ref="A182" r:id="rId454" tooltip="D'Youville College" display="http://en.wikipedia.org/wiki/D%27Youville_College"/>
    <hyperlink ref="A183" r:id="rId455" tooltip="Daemen College" display="http://en.wikipedia.org/wiki/Daemen_College"/>
    <hyperlink ref="A184" r:id="rId456" tooltip="Davis College (Binghamton, New York)" display="http://en.wikipedia.org/wiki/Davis_College_%28Binghamton,_New_York%29"/>
    <hyperlink ref="A185" r:id="rId457" tooltip="Dominican College (New York)" display="http://en.wikipedia.org/wiki/Dominican_College_%28New_York%29"/>
    <hyperlink ref="A186" r:id="rId458" tooltip="Dowling College" display="http://en.wikipedia.org/wiki/Dowling_College"/>
    <hyperlink ref="A187" r:id="rId459" tooltip="Elmira College" display="http://en.wikipedia.org/wiki/Elmira_College"/>
    <hyperlink ref="A188" r:id="rId460" tooltip="Five Towns College" display="http://en.wikipedia.org/wiki/Five_Towns_College"/>
    <hyperlink ref="A189" r:id="rId461" tooltip="Fordham University" display="http://en.wikipedia.org/wiki/Fordham_University"/>
    <hyperlink ref="A190" r:id="rId462" tooltip="Hamilton College (New York)" display="http://en.wikipedia.org/wiki/Hamilton_College_%28New_York%29"/>
    <hyperlink ref="A191" r:id="rId463" tooltip="Hartwick College" display="http://en.wikipedia.org/wiki/Hartwick_College"/>
    <hyperlink ref="A192" r:id="rId464" tooltip="Hilbert College" display="http://en.wikipedia.org/wiki/Hilbert_College"/>
    <hyperlink ref="A193" r:id="rId465" tooltip="Hobart and William Smith Colleges" display="http://en.wikipedia.org/wiki/Hobart_and_William_Smith_Colleges"/>
    <hyperlink ref="A194" r:id="rId466" tooltip="Hofstra University" display="http://en.wikipedia.org/wiki/Hofstra_University"/>
    <hyperlink ref="A195" r:id="rId467" tooltip="Houghton College" display="http://en.wikipedia.org/wiki/Houghton_College"/>
    <hyperlink ref="A196" r:id="rId468" tooltip="Iona College (New York)" display="http://en.wikipedia.org/wiki/Iona_College_%28New_York%29"/>
    <hyperlink ref="A197" r:id="rId469" tooltip="Ithaca College" display="http://en.wikipedia.org/wiki/Ithaca_College"/>
    <hyperlink ref="A198" r:id="rId470" tooltip="Juilliard School" display="http://en.wikipedia.org/wiki/Juilliard_School"/>
    <hyperlink ref="A199" r:id="rId471" tooltip="Keuka College" display="http://en.wikipedia.org/wiki/Keuka_College"/>
    <hyperlink ref="A200" r:id="rId472" tooltip="The King's College (New York)" display="http://en.wikipedia.org/wiki/The_King%27s_College_%28New_York%29"/>
    <hyperlink ref="A201" r:id="rId473" tooltip="Le Moyne College" display="http://en.wikipedia.org/wiki/Le_Moyne_College"/>
    <hyperlink ref="A202" r:id="rId474" tooltip="Laboratory Institute of Merchandising" display="http://en.wikipedia.org/wiki/Laboratory_Institute_of_Merchandising"/>
    <hyperlink ref="A203" r:id="rId475" tooltip="Long Island University" display="http://en.wikipedia.org/wiki/Long_Island_University"/>
    <hyperlink ref="A204" r:id="rId476" tooltip="Manhattan College" display="http://en.wikipedia.org/wiki/Manhattan_College"/>
    <hyperlink ref="A205" r:id="rId477" tooltip="Manhattan School of Music" display="http://en.wikipedia.org/wiki/Manhattan_School_of_Music"/>
    <hyperlink ref="A206" r:id="rId478" tooltip="Manhattanville College" display="http://en.wikipedia.org/wiki/Manhattanville_College"/>
    <hyperlink ref="A207" r:id="rId479" tooltip="Marist College" display="http://en.wikipedia.org/wiki/Marist_College"/>
    <hyperlink ref="A208" r:id="rId480" tooltip="Marymount Manhattan College" display="http://en.wikipedia.org/wiki/Marymount_Manhattan_College"/>
    <hyperlink ref="A209" r:id="rId481" tooltip="Medaille College" display="http://en.wikipedia.org/wiki/Medaille_College"/>
    <hyperlink ref="A210" r:id="rId482" tooltip="Mercy College (New York)" display="http://en.wikipedia.org/wiki/Mercy_College_%28New_York%29"/>
    <hyperlink ref="A211" r:id="rId483" tooltip="Metropolitan College of New York" display="http://en.wikipedia.org/wiki/Metropolitan_College_of_New_York"/>
    <hyperlink ref="A212" r:id="rId484" tooltip="Molloy College" display="http://en.wikipedia.org/wiki/Molloy_College"/>
    <hyperlink ref="A213" r:id="rId485" tooltip="Mount Saint Mary College" display="http://en.wikipedia.org/wiki/Mount_Saint_Mary_College"/>
    <hyperlink ref="A214" r:id="rId486" tooltip="Nazareth College (New York)" display="http://en.wikipedia.org/wiki/Nazareth_College_%28New_York%29"/>
    <hyperlink ref="A215" r:id="rId487" tooltip="New School" display="http://en.wikipedia.org/wiki/New_School"/>
    <hyperlink ref="A216" r:id="rId488" tooltip="New York Institute of Technology" display="http://en.wikipedia.org/wiki/New_York_Institute_of_Technology"/>
    <hyperlink ref="A217" r:id="rId489" tooltip="New York University" display="http://en.wikipedia.org/wiki/New_York_University"/>
    <hyperlink ref="A218" r:id="rId490" tooltip="Polytechnic Institute of New York University" display="http://en.wikipedia.org/wiki/Polytechnic_Institute_of_New_York_University"/>
    <hyperlink ref="A219" r:id="rId491" tooltip="Niagara University" display="http://en.wikipedia.org/wiki/Niagara_University"/>
    <hyperlink ref="A224" r:id="rId492" tooltip="Rensselaer Polytechnic Institute" display="http://en.wikipedia.org/wiki/Rensselaer_Polytechnic_Institute"/>
    <hyperlink ref="A225" r:id="rId493" tooltip="Roberts Wesleyan College" display="http://en.wikipedia.org/wiki/Roberts_Wesleyan_College"/>
    <hyperlink ref="A226" r:id="rId494" tooltip="Rochester Institute of Technology" display="http://en.wikipedia.org/wiki/Rochester_Institute_of_Technology"/>
    <hyperlink ref="A227" r:id="rId495" tooltip="Russell Sage College" display="http://en.wikipedia.org/wiki/Russell_Sage_College"/>
    <hyperlink ref="A228" r:id="rId496" tooltip="Sarah Lawrence College" display="http://en.wikipedia.org/wiki/Sarah_Lawrence_College"/>
    <hyperlink ref="A229" r:id="rId497" tooltip="Siena College" display="http://en.wikipedia.org/wiki/Siena_College"/>
    <hyperlink ref="A230" r:id="rId498" tooltip="Skidmore College" display="http://en.wikipedia.org/wiki/Skidmore_College"/>
    <hyperlink ref="A231" r:id="rId499" tooltip="St. Bonaventure University" display="http://en.wikipedia.org/wiki/St._Bonaventure_University"/>
    <hyperlink ref="A232" r:id="rId500" tooltip="St. Francis College" display="http://en.wikipedia.org/wiki/St._Francis_College"/>
    <hyperlink ref="A233" r:id="rId501" tooltip="St. John Fisher College" display="http://en.wikipedia.org/wiki/St._John_Fisher_College"/>
    <hyperlink ref="A234" r:id="rId502" tooltip="St. John's University (New York)" display="http://en.wikipedia.org/wiki/St._John%27s_University_%28New_York%29"/>
    <hyperlink ref="A235" r:id="rId503" tooltip="Saint Joseph's College (New York)" display="http://en.wikipedia.org/wiki/Saint_Joseph%27s_College_%28New_York%29"/>
    <hyperlink ref="A236" r:id="rId504" tooltip="St. Lawrence University" display="http://en.wikipedia.org/wiki/St._Lawrence_University"/>
    <hyperlink ref="A237" r:id="rId505" tooltip="St. Thomas Aquinas College" display="http://en.wikipedia.org/wiki/St._Thomas_Aquinas_College"/>
    <hyperlink ref="A238" r:id="rId506" tooltip="Syracuse University" display="http://en.wikipedia.org/wiki/Syracuse_University"/>
    <hyperlink ref="A239" r:id="rId507" tooltip="The Sage Colleges" display="http://en.wikipedia.org/wiki/The_Sage_Colleges"/>
    <hyperlink ref="A240" r:id="rId508" tooltip="University of Rochester" display="http://en.wikipedia.org/wiki/University_of_Rochester"/>
    <hyperlink ref="A241" r:id="rId509" tooltip="Union College" display="http://en.wikipedia.org/wiki/Union_College"/>
    <hyperlink ref="A242" r:id="rId510" tooltip="Utica College" display="http://en.wikipedia.org/wiki/Utica_College"/>
    <hyperlink ref="A243" r:id="rId511" tooltip="Vassar College" display="http://en.wikipedia.org/wiki/Vassar_College"/>
    <hyperlink ref="A244" r:id="rId512" tooltip="Vaughn College of Aeronautics and Technology" display="http://en.wikipedia.org/wiki/Vaughn_College_of_Aeronautics_and_Technology"/>
    <hyperlink ref="A245" r:id="rId513" tooltip="Villa Maria College" display="http://en.wikipedia.org/wiki/Villa_Maria_College"/>
    <hyperlink ref="A246" r:id="rId514" tooltip="Wagner College" display="http://en.wikipedia.org/wiki/Wagner_College"/>
    <hyperlink ref="A247" r:id="rId515" tooltip="Wells College" display="http://en.wikipedia.org/wiki/Wells_College"/>
    <hyperlink ref="A248" r:id="rId516" tooltip="Yeshiva University" display="http://en.wikipedia.org/wiki/Yeshiva_University"/>
    <hyperlink ref="A251" r:id="rId517" tooltip="Binghamton University" display="http://en.wikipedia.org/wiki/Binghamton_University"/>
    <hyperlink ref="A252" r:id="rId518" tooltip="State University of New York at Stony Brook" display="http://en.wikipedia.org/wiki/State_University_of_New_York_at_Stony_Brook"/>
    <hyperlink ref="A253" r:id="rId519" tooltip="University at Albany, State University of New York" display="http://en.wikipedia.org/wiki/University_at_Albany,_State_University_of_New_York"/>
    <hyperlink ref="A254" r:id="rId520" tooltip="University at Buffalo, The State University of New York" display="http://en.wikipedia.org/wiki/University_at_Buffalo,_The_State_University_of_New_York"/>
    <hyperlink ref="A255" r:id="rId521" tooltip="Statutory college" display="http://en.wikipedia.org/wiki/Statutory_college"/>
    <hyperlink ref="A256" r:id="rId522" tooltip="Alfred University" display="http://en.wikipedia.org/wiki/Alfred_University"/>
    <hyperlink ref="A257" r:id="rId523" tooltip="New York State College of Ceramics" display="http://en.wikipedia.org/wiki/New_York_State_College_of_Ceramics"/>
    <hyperlink ref="A258" r:id="rId524" tooltip="Cornell University" display="http://en.wikipedia.org/wiki/Cornell_University"/>
    <hyperlink ref="A259" r:id="rId525" tooltip="Cornell University College of Agriculture and Life Sciences" display="http://en.wikipedia.org/wiki/Cornell_University_College_of_Agriculture_and_Life_Sciences"/>
    <hyperlink ref="A260" r:id="rId526" tooltip="Cornell University College of Human Ecology" display="http://en.wikipedia.org/wiki/Cornell_University_College_of_Human_Ecology"/>
    <hyperlink ref="A261" r:id="rId527" tooltip="Cornell University College of Veterinary Medicine" display="http://en.wikipedia.org/wiki/Cornell_University_College_of_Veterinary_Medicine"/>
    <hyperlink ref="A262" r:id="rId528" tooltip="Cornell University School of Industrial and Labor Relations" display="http://en.wikipedia.org/wiki/Cornell_University_School_of_Industrial_and_Labor_Relations"/>
    <hyperlink ref="A264" r:id="rId529" tooltip="Alfred State College" display="http://en.wikipedia.org/wiki/Alfred_State_College"/>
    <hyperlink ref="A265" r:id="rId530" tooltip="State University of New York at Canton" display="http://en.wikipedia.org/wiki/State_University_of_New_York_at_Canton"/>
    <hyperlink ref="A266" r:id="rId531" tooltip="State University of New York at Cobleskill" display="http://en.wikipedia.org/wiki/State_University_of_New_York_at_Cobleskill"/>
    <hyperlink ref="A267" r:id="rId532" tooltip="State University of New York at Delhi" display="http://en.wikipedia.org/wiki/State_University_of_New_York_at_Delhi"/>
    <hyperlink ref="A268" r:id="rId533" tooltip="State University of New York at Farmingdale" display="http://en.wikipedia.org/wiki/State_University_of_New_York_at_Farmingdale"/>
    <hyperlink ref="A269" r:id="rId534" tooltip="State University of New York at Morrisville" display="http://en.wikipedia.org/wiki/State_University_of_New_York_at_Morrisville"/>
    <hyperlink ref="A270" r:id="rId535" tooltip="State University of New York Institute of Technology" display="http://en.wikipedia.org/wiki/State_University_of_New_York_Institute_of_Technology"/>
    <hyperlink ref="A271" r:id="rId536" tooltip="State University of New York Maritime College" display="http://en.wikipedia.org/wiki/State_University_of_New_York_Maritime_College"/>
    <hyperlink ref="A273" r:id="rId537" tooltip="Buffalo State College" display="http://en.wikipedia.org/wiki/Buffalo_State_College"/>
    <hyperlink ref="A274" r:id="rId538" tooltip="Empire State College" display="http://en.wikipedia.org/wiki/Empire_State_College"/>
    <hyperlink ref="A275" r:id="rId539" tooltip="State University of New York at Brockport" display="http://en.wikipedia.org/wiki/State_University_of_New_York_at_Brockport"/>
    <hyperlink ref="A276" r:id="rId540" tooltip="State University of New York at Cortland" display="http://en.wikipedia.org/wiki/State_University_of_New_York_at_Cortland"/>
    <hyperlink ref="A277" r:id="rId541" tooltip="State University of New York at Fredonia" display="http://en.wikipedia.org/wiki/State_University_of_New_York_at_Fredonia"/>
    <hyperlink ref="A278" r:id="rId542" tooltip="State University of New York at Geneseo" display="http://en.wikipedia.org/wiki/State_University_of_New_York_at_Geneseo"/>
    <hyperlink ref="A279" r:id="rId543" tooltip="State University of New York at New Paltz" display="http://en.wikipedia.org/wiki/State_University_of_New_York_at_New_Paltz"/>
    <hyperlink ref="A280" r:id="rId544" tooltip="State University of New York at Old Westbury" display="http://en.wikipedia.org/wiki/State_University_of_New_York_at_Old_Westbury"/>
    <hyperlink ref="A281" r:id="rId545" tooltip="State University of New York at Oneonta" display="http://en.wikipedia.org/wiki/State_University_of_New_York_at_Oneonta"/>
    <hyperlink ref="A282" r:id="rId546" tooltip="State University of New York at Oswego" display="http://en.wikipedia.org/wiki/State_University_of_New_York_at_Oswego"/>
    <hyperlink ref="A283" r:id="rId547" tooltip="State University of New York at Plattsburgh" display="http://en.wikipedia.org/wiki/State_University_of_New_York_at_Plattsburgh"/>
    <hyperlink ref="A284" r:id="rId548" tooltip="State University of New York at Potsdam" display="http://en.wikipedia.org/wiki/State_University_of_New_York_at_Potsdam"/>
    <hyperlink ref="A285" r:id="rId549" tooltip="State University of New York at Purchase" display="http://en.wikipedia.org/wiki/State_University_of_New_York_at_Purchase"/>
    <hyperlink ref="A286" r:id="rId550" tooltip="Kean University" display="https://en.wikipedia.org/wiki/Kean_University"/>
    <hyperlink ref="A287" r:id="rId551" tooltip="Montclair State University" display="https://en.wikipedia.org/wiki/Montclair_State_University"/>
    <hyperlink ref="B287" r:id="rId552" tooltip="Montclair, New Jersey" display="https://en.wikipedia.org/wiki/Montclair,_New_Jersey"/>
    <hyperlink ref="A288" r:id="rId553" tooltip="New Jersey City University" display="https://en.wikipedia.org/wiki/New_Jersey_City_University"/>
    <hyperlink ref="B288" r:id="rId554" tooltip="Jersey City" display="https://en.wikipedia.org/wiki/Jersey_City"/>
    <hyperlink ref="A289" r:id="rId555" tooltip="New Jersey Institute of Technology" display="https://en.wikipedia.org/wiki/New_Jersey_Institute_of_Technology"/>
    <hyperlink ref="B289" r:id="rId556" tooltip="Newark, New Jersey" display="https://en.wikipedia.org/wiki/Newark,_New_Jersey"/>
    <hyperlink ref="A290" r:id="rId557" tooltip="Ramapo College" display="https://en.wikipedia.org/wiki/Ramapo_College"/>
    <hyperlink ref="B290" r:id="rId558" tooltip="Mahwah, New Jersey" display="https://en.wikipedia.org/wiki/Mahwah,_New_Jersey"/>
    <hyperlink ref="A291" r:id="rId559" tooltip="Stockton University" display="https://en.wikipedia.org/wiki/Stockton_University"/>
    <hyperlink ref="B291" r:id="rId560" tooltip="Galloway Township, New Jersey" display="https://en.wikipedia.org/wiki/Galloway_Township,_New_Jersey"/>
    <hyperlink ref="A292" r:id="rId561" tooltip="Rowan University" display="https://en.wikipedia.org/wiki/Rowan_University"/>
    <hyperlink ref="F293" r:id="rId562" tooltip="Public university" display="https://en.wikipedia.org/wiki/Public_university"/>
    <hyperlink ref="A294" r:id="rId563" tooltip="The College of New Jersey" display="https://en.wikipedia.org/wiki/The_College_of_New_Jersey"/>
    <hyperlink ref="B294" r:id="rId564" tooltip="Ewing Township, New Jersey" display="https://en.wikipedia.org/wiki/Ewing_Township,_New_Jersey"/>
    <hyperlink ref="A295" r:id="rId565" tooltip="Thomas Edison State College" display="https://en.wikipedia.org/wiki/Thomas_Edison_State_College"/>
    <hyperlink ref="B295" r:id="rId566" tooltip="Trenton, New Jersey" display="https://en.wikipedia.org/wiki/Trenton,_New_Jersey"/>
    <hyperlink ref="A296" r:id="rId567" tooltip="William Paterson University" display="https://en.wikipedia.org/wiki/William_Paterson_University"/>
    <hyperlink ref="B296" r:id="rId568" tooltip="Wayne, New Jersey" display="https://en.wikipedia.org/wiki/Wayne,_New_Jersey"/>
    <hyperlink ref="A297" r:id="rId569" tooltip="Bloomfield College" display="https://en.wikipedia.org/wiki/Bloomfield_College"/>
    <hyperlink ref="B297" r:id="rId570" tooltip="Bloomfield, New Jersey" display="https://en.wikipedia.org/wiki/Bloomfield,_New_Jersey"/>
    <hyperlink ref="G297" r:id="rId571" location="cite_note-12" display="https://en.wikipedia.org/wiki/List_of_colleges_and_universities_in_New_Jersey - cite_note-12"/>
    <hyperlink ref="A298" r:id="rId572" tooltip="Caldwell University" display="https://en.wikipedia.org/wiki/Caldwell_University"/>
    <hyperlink ref="B298" r:id="rId573" tooltip="Caldwell, New Jersey" display="https://en.wikipedia.org/wiki/Caldwell,_New_Jersey"/>
    <hyperlink ref="G298" r:id="rId574" location="cite_note-13" display="https://en.wikipedia.org/wiki/List_of_colleges_and_universities_in_New_Jersey - cite_note-13"/>
    <hyperlink ref="A299" r:id="rId575" tooltip="Centenary College of New Jersey" display="https://en.wikipedia.org/wiki/Centenary_College_of_New_Jersey"/>
    <hyperlink ref="B299" r:id="rId576" tooltip="Hackettstown, New Jersey" display="https://en.wikipedia.org/wiki/Hackettstown,_New_Jersey"/>
    <hyperlink ref="G299" r:id="rId577" location="cite_note-14" display="https://en.wikipedia.org/wiki/List_of_colleges_and_universities_in_New_Jersey - cite_note-14"/>
    <hyperlink ref="A300" r:id="rId578" tooltip="College of Saint Elizabeth" display="https://en.wikipedia.org/wiki/College_of_Saint_Elizabeth"/>
    <hyperlink ref="A301" r:id="rId579" tooltip="Drew University" display="https://en.wikipedia.org/wiki/Drew_University"/>
    <hyperlink ref="B301" r:id="rId580" tooltip="Madison, New Jersey" display="https://en.wikipedia.org/wiki/Madison,_New_Jersey"/>
    <hyperlink ref="A302" r:id="rId581" tooltip="Fairleigh Dickinson University" display="https://en.wikipedia.org/wiki/Fairleigh_Dickinson_University"/>
    <hyperlink ref="A303" r:id="rId582" tooltip="Felician College" display="https://en.wikipedia.org/wiki/Felician_College"/>
    <hyperlink ref="A304" r:id="rId583" tooltip="Georgian Court University" display="https://en.wikipedia.org/wiki/Georgian_Court_University"/>
    <hyperlink ref="B304" r:id="rId584" tooltip="Lakewood Township, New Jersey" display="https://en.wikipedia.org/wiki/Lakewood_Township,_New_Jersey"/>
    <hyperlink ref="A305" r:id="rId585" tooltip="Monmouth University" display="https://en.wikipedia.org/wiki/Monmouth_University"/>
    <hyperlink ref="B305" r:id="rId586" tooltip="West Long Branch, New Jersey" display="https://en.wikipedia.org/wiki/West_Long_Branch,_New_Jersey"/>
    <hyperlink ref="A306" r:id="rId587" tooltip="Princeton University" display="https://en.wikipedia.org/wiki/Princeton_University"/>
    <hyperlink ref="B306" r:id="rId588" tooltip="Princeton, New Jersey" display="https://en.wikipedia.org/wiki/Princeton,_New_Jersey"/>
    <hyperlink ref="A307" r:id="rId589" tooltip="Rider University" display="https://en.wikipedia.org/wiki/Rider_University"/>
    <hyperlink ref="A308" r:id="rId590" tooltip="Saint Peter's University" display="https://en.wikipedia.org/wiki/Saint_Peter%27s_University"/>
    <hyperlink ref="B308" r:id="rId591" tooltip="Jersey City, New Jersey" display="https://en.wikipedia.org/wiki/Jersey_City,_New_Jersey"/>
    <hyperlink ref="A309" r:id="rId592" tooltip="Seton Hall University" display="https://en.wikipedia.org/wiki/Seton_Hall_University"/>
    <hyperlink ref="B309" r:id="rId593" tooltip="South Orange, New Jersey" display="https://en.wikipedia.org/wiki/South_Orange,_New_Jersey"/>
    <hyperlink ref="A310" r:id="rId594" tooltip="Stevens Institute of Technology" display="https://en.wikipedia.org/wiki/Stevens_Institute_of_Technology"/>
    <hyperlink ref="B310" r:id="rId595" tooltip="Hoboken, New Jersey" display="https://en.wikipedia.org/wiki/Hoboken,_New_Jersey"/>
    <hyperlink ref="O287" r:id="rId596" display="http://www.montclair.edu/about-montclair/at-a-glance/undergraduate-student-facts/"/>
    <hyperlink ref="H297" r:id="rId597" location="cite_note-12" display="https://en.wikipedia.org/wiki/List_of_colleges_and_universities_in_New_Jersey - cite_note-12"/>
    <hyperlink ref="H298" r:id="rId598" location="cite_note-13" display="https://en.wikipedia.org/wiki/List_of_colleges_and_universities_in_New_Jersey - cite_note-13"/>
    <hyperlink ref="H299" r:id="rId599" location="cite_note-14" display="https://en.wikipedia.org/wiki/List_of_colleges_and_universities_in_New_Jersey - cite_note-14"/>
    <hyperlink ref="I297" r:id="rId600" location="cite_note-12" display="https://en.wikipedia.org/wiki/List_of_colleges_and_universities_in_New_Jersey - cite_note-12"/>
    <hyperlink ref="I298" r:id="rId601" location="cite_note-13" display="https://en.wikipedia.org/wiki/List_of_colleges_and_universities_in_New_Jersey - cite_note-13"/>
    <hyperlink ref="I299" r:id="rId602" location="cite_note-14" display="https://en.wikipedia.org/wiki/List_of_colleges_and_universities_in_New_Jersey - cite_note-14"/>
    <hyperlink ref="P287" r:id="rId603" display="http://www.montclair.edu/about-montclair/at-a-glance/undergraduate-student-facts/"/>
    <hyperlink ref="A311" r:id="rId604" tooltip="Albright College" display="https://en.wikipedia.org/wiki/Albright_College"/>
    <hyperlink ref="B311" r:id="rId605" tooltip="Reading, Pennsylvania" display="https://en.wikipedia.org/wiki/Reading,_Pennsylvania"/>
    <hyperlink ref="C311" r:id="rId606" tooltip="United Methodist Church" display="https://en.wikipedia.org/wiki/United_Methodist_Church"/>
    <hyperlink ref="A312" r:id="rId607" tooltip="Allegheny College" display="https://en.wikipedia.org/wiki/Allegheny_College"/>
    <hyperlink ref="B312" r:id="rId608" tooltip="Meadville, Pennsylvania" display="https://en.wikipedia.org/wiki/Meadville,_Pennsylvania"/>
    <hyperlink ref="A313" r:id="rId609" tooltip="The American College (Pennsylvania)" display="https://en.wikipedia.org/wiki/The_American_College_%28Pennsylvania%29"/>
    <hyperlink ref="B313" r:id="rId610" tooltip="Haverford Township, Delaware County, Pennsylvania" display="https://en.wikipedia.org/wiki/Haverford_Township,_Delaware_County,_Pennsylvania"/>
    <hyperlink ref="A314" r:id="rId611" tooltip="Bryn Athyn College" display="https://en.wikipedia.org/wiki/Bryn_Athyn_College"/>
    <hyperlink ref="B314" r:id="rId612" tooltip="Bryn Athyn, Pennsylvania" display="https://en.wikipedia.org/wiki/Bryn_Athyn,_Pennsylvania"/>
    <hyperlink ref="C314" r:id="rId613" tooltip="The New Church" display="https://en.wikipedia.org/wiki/The_New_Church"/>
    <hyperlink ref="A315" r:id="rId614" tooltip="Bucknell University" display="https://en.wikipedia.org/wiki/Bucknell_University"/>
    <hyperlink ref="B315" r:id="rId615" tooltip="East Buffalo Township, Union County, Pennsylvania" display="https://en.wikipedia.org/wiki/East_Buffalo_Township,_Union_County,_Pennsylvania"/>
    <hyperlink ref="A316" r:id="rId616" tooltip="Cabrini College" display="https://en.wikipedia.org/wiki/Cabrini_College"/>
    <hyperlink ref="B316" r:id="rId617" tooltip="Radnor Township, Delaware County, Pennsylvania" display="https://en.wikipedia.org/wiki/Radnor_Township,_Delaware_County,_Pennsylvania"/>
    <hyperlink ref="C316" r:id="rId618" tooltip="Roman Catholic Church" display="https://en.wikipedia.org/wiki/Roman_Catholic_Church"/>
    <hyperlink ref="A317" r:id="rId619" tooltip="Cairn University" display="https://en.wikipedia.org/wiki/Cairn_University"/>
    <hyperlink ref="B317" r:id="rId620" tooltip="Langhorne Manor, Pennsylvania" display="https://en.wikipedia.org/wiki/Langhorne_Manor,_Pennsylvania"/>
    <hyperlink ref="C317" r:id="rId621" tooltip="Nondenominational Christian" display="https://en.wikipedia.org/wiki/Nondenominational_Christian"/>
    <hyperlink ref="A318" r:id="rId622" tooltip="Carlow University" display="https://en.wikipedia.org/wiki/Carlow_University"/>
    <hyperlink ref="B318" r:id="rId623" tooltip="Pittsburgh" display="https://en.wikipedia.org/wiki/Pittsburgh"/>
    <hyperlink ref="C318" r:id="rId624" tooltip="Catholic" display="https://en.wikipedia.org/wiki/Catholic"/>
    <hyperlink ref="A319" r:id="rId625" tooltip="Cedar Crest College" display="https://en.wikipedia.org/wiki/Cedar_Crest_College"/>
    <hyperlink ref="B319" r:id="rId626" tooltip="Allentown, Pennsylvania" display="https://en.wikipedia.org/wiki/Allentown,_Pennsylvania"/>
    <hyperlink ref="A320" r:id="rId627" tooltip="Central Penn College" display="https://en.wikipedia.org/wiki/Central_Penn_College"/>
    <hyperlink ref="B320" r:id="rId628" tooltip="Summerdale, Pennsylvania" display="https://en.wikipedia.org/wiki/Summerdale,_Pennsylvania"/>
    <hyperlink ref="C320" r:id="rId629" tooltip="Secular" display="https://en.wikipedia.org/wiki/Secular"/>
    <hyperlink ref="A321" r:id="rId630" tooltip="Chatham University" display="https://en.wikipedia.org/wiki/Chatham_University"/>
    <hyperlink ref="B321" r:id="rId631" tooltip="Pittsburgh" display="https://en.wikipedia.org/wiki/Pittsburgh"/>
    <hyperlink ref="A322" r:id="rId632" tooltip="Delaware Valley University" display="https://en.wikipedia.org/wiki/Delaware_Valley_University"/>
    <hyperlink ref="B322" r:id="rId633" tooltip="Doylestown Township, Bucks County, Pennsylvania" display="https://en.wikipedia.org/wiki/Doylestown_Township,_Bucks_County,_Pennsylvania"/>
    <hyperlink ref="A323" r:id="rId634" tooltip="DeSales University" display="https://en.wikipedia.org/wiki/DeSales_University"/>
    <hyperlink ref="B323" r:id="rId635" tooltip="Upper Saucon Township, Lehigh County, Pennsylvania" display="https://en.wikipedia.org/wiki/Upper_Saucon_Township,_Lehigh_County,_Pennsylvania"/>
    <hyperlink ref="A324" r:id="rId636" tooltip="Dickinson College" display="https://en.wikipedia.org/wiki/Dickinson_College"/>
    <hyperlink ref="B324" r:id="rId637" tooltip="Carlisle, Pennsylvania" display="https://en.wikipedia.org/wiki/Carlisle,_Pennsylvania"/>
    <hyperlink ref="A325" r:id="rId638" tooltip="Elizabethtown College" display="https://en.wikipedia.org/wiki/Elizabethtown_College"/>
    <hyperlink ref="B325" r:id="rId639" tooltip="Elizabethtown, Pennsylvania" display="https://en.wikipedia.org/wiki/Elizabethtown,_Pennsylvania"/>
    <hyperlink ref="C325" r:id="rId640" tooltip="Church of the Brethren" display="https://en.wikipedia.org/wiki/Church_of_the_Brethren"/>
    <hyperlink ref="A326" r:id="rId641" tooltip="Franklin &amp; Marshall College" display="https://en.wikipedia.org/wiki/Franklin_%26_Marshall_College"/>
    <hyperlink ref="B326" r:id="rId642" tooltip="Lancaster, Pennsylvania" display="https://en.wikipedia.org/wiki/Lancaster,_Pennsylvania"/>
    <hyperlink ref="A327" r:id="rId643" tooltip="Geneva College" display="https://en.wikipedia.org/wiki/Geneva_College"/>
    <hyperlink ref="B327" r:id="rId644" tooltip="Beaver Falls, Pennsylvania" display="https://en.wikipedia.org/wiki/Beaver_Falls,_Pennsylvania"/>
    <hyperlink ref="C327" r:id="rId645" tooltip="Reformed Presbyterian Church of North America" display="https://en.wikipedia.org/wiki/Reformed_Presbyterian_Church_of_North_America"/>
    <hyperlink ref="A328" r:id="rId646" tooltip="Gettysburg College" display="https://en.wikipedia.org/wiki/Gettysburg_College"/>
    <hyperlink ref="B328" r:id="rId647" tooltip="Gettysburg, Pennsylvania" display="https://en.wikipedia.org/wiki/Gettysburg,_Pennsylvania"/>
    <hyperlink ref="C328" r:id="rId648" tooltip="Evangelical Lutheran Church in America" display="https://en.wikipedia.org/wiki/Evangelical_Lutheran_Church_in_America"/>
    <hyperlink ref="A329" r:id="rId649" tooltip="Grove City College" display="https://en.wikipedia.org/wiki/Grove_City_College"/>
    <hyperlink ref="B329" r:id="rId650" tooltip="Grove City, Pennsylvania" display="https://en.wikipedia.org/wiki/Grove_City,_Pennsylvania"/>
    <hyperlink ref="C329" r:id="rId651" tooltip="Presbyterian Church of the USA" display="https://en.wikipedia.org/wiki/Presbyterian_Church_of_the_USA"/>
    <hyperlink ref="A330" r:id="rId652" tooltip="Gwynedd Mercy University" display="https://en.wikipedia.org/wiki/Gwynedd_Mercy_University"/>
    <hyperlink ref="B330" r:id="rId653" tooltip="Lower Gwynedd Township, Montgomery County, Pennsylvania" display="https://en.wikipedia.org/wiki/Lower_Gwynedd_Township,_Montgomery_County,_Pennsylvania"/>
    <hyperlink ref="A331" r:id="rId654" tooltip="Harrisburg University of Science and Technology" display="https://en.wikipedia.org/wiki/Harrisburg_University_of_Science_and_Technology"/>
    <hyperlink ref="B331" r:id="rId655" tooltip="Dauphin County, Pennsylvania" display="https://en.wikipedia.org/wiki/Dauphin_County,_Pennsylvania"/>
    <hyperlink ref="A332" r:id="rId656" tooltip="Haverford College" display="https://en.wikipedia.org/wiki/Haverford_College"/>
    <hyperlink ref="B332" r:id="rId657" tooltip="Haverford Township, Delaware County, Pennsylvania" display="https://en.wikipedia.org/wiki/Haverford_Township,_Delaware_County,_Pennsylvania"/>
    <hyperlink ref="A333" r:id="rId658" tooltip="Juniata College" display="https://en.wikipedia.org/wiki/Juniata_College"/>
    <hyperlink ref="B333" r:id="rId659" tooltip="Huntingdon, Pennsylvania" display="https://en.wikipedia.org/wiki/Huntingdon,_Pennsylvania"/>
    <hyperlink ref="A334" r:id="rId660" tooltip="Keystone College" display="https://en.wikipedia.org/wiki/Keystone_College"/>
    <hyperlink ref="B334" r:id="rId661" tooltip="La Plume Township, Lackawanna County, Pennsylvania" display="https://en.wikipedia.org/wiki/La_Plume_Township,_Lackawanna_County,_Pennsylvania"/>
    <hyperlink ref="A335" r:id="rId662" tooltip="King's College (Pennsylvania)" display="https://en.wikipedia.org/wiki/King%27s_College_%28Pennsylvania%29"/>
    <hyperlink ref="B335" r:id="rId663" tooltip="Wilkes-Barre, Pennsylvania" display="https://en.wikipedia.org/wiki/Wilkes-Barre,_Pennsylvania"/>
    <hyperlink ref="A336" r:id="rId664" tooltip="La Roche College" display="https://en.wikipedia.org/wiki/La_Roche_College"/>
    <hyperlink ref="B336" r:id="rId665" tooltip="McCandless Township, Allegheny County, Pennsylvania" display="https://en.wikipedia.org/wiki/McCandless_Township,_Allegheny_County,_Pennsylvania"/>
    <hyperlink ref="A337" r:id="rId666" tooltip="Lafayette College" display="https://en.wikipedia.org/wiki/Lafayette_College"/>
    <hyperlink ref="B337" r:id="rId667" tooltip="Easton, Pennsylvania" display="https://en.wikipedia.org/wiki/Easton,_Pennsylvania"/>
    <hyperlink ref="A338" r:id="rId668" tooltip="Lebanon Valley College" display="https://en.wikipedia.org/wiki/Lebanon_Valley_College"/>
    <hyperlink ref="B338" r:id="rId669" tooltip="Annville, Pennsylvania" display="https://en.wikipedia.org/wiki/Annville,_Pennsylvania"/>
    <hyperlink ref="A339" r:id="rId670" tooltip="Lycoming College" display="https://en.wikipedia.org/wiki/Lycoming_College"/>
    <hyperlink ref="B339" r:id="rId671" tooltip="Williamsport, Pennsylvania" display="https://en.wikipedia.org/wiki/Williamsport,_Pennsylvania"/>
    <hyperlink ref="A340" r:id="rId672" tooltip="Mercyhurst University" display="https://en.wikipedia.org/wiki/Mercyhurst_University"/>
    <hyperlink ref="B340" r:id="rId673" tooltip="Erie Pennsylvania" display="https://en.wikipedia.org/wiki/Erie_Pennsylvania"/>
    <hyperlink ref="A341" r:id="rId674" tooltip="Messiah College" display="https://en.wikipedia.org/wiki/Messiah_College"/>
    <hyperlink ref="B341" r:id="rId675" tooltip="Upper Allen Township, Cumberland County, Pennsylvania" display="https://en.wikipedia.org/wiki/Upper_Allen_Township,_Cumberland_County,_Pennsylvania"/>
    <hyperlink ref="A342" r:id="rId676" tooltip="Moravian College" display="https://en.wikipedia.org/wiki/Moravian_College"/>
    <hyperlink ref="B342" r:id="rId677" tooltip="Bethlehem, Pennsylvania" display="https://en.wikipedia.org/wiki/Bethlehem,_Pennsylvania"/>
    <hyperlink ref="C342" r:id="rId678" tooltip="Moravian Church in America" display="https://en.wikipedia.org/wiki/Moravian_Church_in_America"/>
    <hyperlink ref="A343" r:id="rId679" tooltip="Mount Aloysius College" display="https://en.wikipedia.org/wiki/Mount_Aloysius_College"/>
    <hyperlink ref="B343" r:id="rId680" tooltip="Cresson Township, Cambria County, Pennsylvania" display="https://en.wikipedia.org/wiki/Cresson_Township,_Cambria_County,_Pennsylvania"/>
    <hyperlink ref="A344" r:id="rId681" tooltip="Muhlenberg College" display="https://en.wikipedia.org/wiki/Muhlenberg_College"/>
    <hyperlink ref="B344" r:id="rId682" tooltip="Allentown, Pennsylvania" display="https://en.wikipedia.org/wiki/Allentown,_Pennsylvania"/>
    <hyperlink ref="A345" r:id="rId683" tooltip="Peirce College" display="https://en.wikipedia.org/wiki/Peirce_College"/>
    <hyperlink ref="B345" r:id="rId684" tooltip="Philadelphia" display="https://en.wikipedia.org/wiki/Philadelphia"/>
    <hyperlink ref="A346" r:id="rId685" tooltip="Point Park University" display="https://en.wikipedia.org/wiki/Point_Park_University"/>
    <hyperlink ref="B346" r:id="rId686" tooltip="Pittsburgh" display="https://en.wikipedia.org/wiki/Pittsburgh"/>
    <hyperlink ref="A347" r:id="rId687" tooltip="Rosemont College" display="https://en.wikipedia.org/wiki/Rosemont_College"/>
    <hyperlink ref="B347" r:id="rId688" tooltip="Lower Merion Township, Montgomery County, Pennsylvania" display="https://en.wikipedia.org/wiki/Lower_Merion_Township,_Montgomery_County,_Pennsylvania"/>
    <hyperlink ref="A348" r:id="rId689" tooltip="Saint Vincent College" display="https://en.wikipedia.org/wiki/Saint_Vincent_College"/>
    <hyperlink ref="B348" r:id="rId690" tooltip="Unity Township, Westmoreland County, Pennsylvania" display="https://en.wikipedia.org/wiki/Unity_Township,_Westmoreland_County,_Pennsylvania"/>
    <hyperlink ref="A349" r:id="rId691" tooltip="Seton Hill University" display="https://en.wikipedia.org/wiki/Seton_Hill_University"/>
    <hyperlink ref="B349" r:id="rId692" tooltip="Greensburg, Pennsylvania" display="https://en.wikipedia.org/wiki/Greensburg,_Pennsylvania"/>
    <hyperlink ref="A350" r:id="rId693" tooltip="Susquehanna University" display="https://en.wikipedia.org/wiki/Susquehanna_University"/>
    <hyperlink ref="B350" r:id="rId694" tooltip="Selinsgrove, Pennsylvania" display="https://en.wikipedia.org/wiki/Selinsgrove,_Pennsylvania"/>
    <hyperlink ref="A351" r:id="rId695" tooltip="Swarthmore College" display="https://en.wikipedia.org/wiki/Swarthmore_College"/>
    <hyperlink ref="B351" r:id="rId696" tooltip="Swarthmore, Pennsylvania" display="https://en.wikipedia.org/wiki/Swarthmore,_Pennsylvania"/>
    <hyperlink ref="A352" r:id="rId697" tooltip="Thiel College" display="https://en.wikipedia.org/wiki/Thiel_College"/>
    <hyperlink ref="B352" r:id="rId698" tooltip="Greenville, Pennsylvania" display="https://en.wikipedia.org/wiki/Greenville,_Pennsylvania"/>
    <hyperlink ref="A353" r:id="rId699" tooltip="Ursinus College" display="https://en.wikipedia.org/wiki/Ursinus_College"/>
    <hyperlink ref="B353" r:id="rId700" tooltip="Collegeville, Pennsylvania" display="https://en.wikipedia.org/wiki/Collegeville,_Pennsylvania"/>
    <hyperlink ref="A354" r:id="rId701" tooltip="Washington &amp; Jefferson College" display="https://en.wikipedia.org/wiki/Washington_%26_Jefferson_College"/>
    <hyperlink ref="B354" r:id="rId702" tooltip="Washington, Pennsylvania" display="https://en.wikipedia.org/wiki/Washington,_Pennsylvania"/>
    <hyperlink ref="A355" r:id="rId703" tooltip="Westminster College (Pennsylvania)" display="https://en.wikipedia.org/wiki/Westminster_College_%28Pennsylvania%29"/>
    <hyperlink ref="B355" r:id="rId704" tooltip="New Wilmington, Pennsylvania" display="https://en.wikipedia.org/wiki/New_Wilmington,_Pennsylvania"/>
    <hyperlink ref="A356" r:id="rId705" tooltip="Wilson College (Pennsylvania)" display="https://en.wikipedia.org/wiki/Wilson_College_%28Pennsylvania%29"/>
    <hyperlink ref="B356" r:id="rId706" tooltip="Chambersburg, Pennsylvania" display="https://en.wikipedia.org/wiki/Chambersburg,_Pennsylvania"/>
    <hyperlink ref="A357" r:id="rId707" tooltip="Wilkes University" display="https://en.wikipedia.org/wiki/Wilkes_University"/>
    <hyperlink ref="A358" r:id="rId708" tooltip="York College of Pennsylvania" display="https://en.wikipedia.org/wiki/York_College_of_Pennsylvania"/>
    <hyperlink ref="B358" r:id="rId709" tooltip="Spring Garden Township, York County, Pennsylvania" display="https://en.wikipedia.org/wiki/Spring_Garden_Township,_York_County,_Pennsylvania"/>
    <hyperlink ref="A364" r:id="rId710" tooltip="Drexel University" display="https://en.wikipedia.org/wiki/Drexel_University"/>
    <hyperlink ref="B364" r:id="rId711" tooltip="Philadelphia" display="https://en.wikipedia.org/wiki/Philadelphia"/>
    <hyperlink ref="A365" r:id="rId712" tooltip="Duquesne University" display="https://en.wikipedia.org/wiki/Duquesne_University"/>
    <hyperlink ref="B365" r:id="rId713" tooltip="Pittsburgh" display="https://en.wikipedia.org/wiki/Pittsburgh"/>
    <hyperlink ref="C365" r:id="rId714" tooltip="Roman Catholic Church" display="https://en.wikipedia.org/wiki/Roman_Catholic_Church"/>
    <hyperlink ref="A366" r:id="rId715" tooltip="Eastern University (United States)" display="https://en.wikipedia.org/wiki/Eastern_University_%28United_States%29"/>
    <hyperlink ref="B366" r:id="rId716" tooltip="Radnor Township, Delaware County, Pennsylvania" display="https://en.wikipedia.org/wiki/Radnor_Township,_Delaware_County,_Pennsylvania"/>
    <hyperlink ref="C366" r:id="rId717" tooltip="American Baptist Churches USA" display="https://en.wikipedia.org/wiki/American_Baptist_Churches_USA"/>
    <hyperlink ref="A367" r:id="rId718" tooltip="Gannon University" display="https://en.wikipedia.org/wiki/Gannon_University"/>
    <hyperlink ref="B367" r:id="rId719" tooltip="Erie, Pennsylvania" display="https://en.wikipedia.org/wiki/Erie,_Pennsylvania"/>
    <hyperlink ref="A368" r:id="rId720" tooltip="Holy Family University" display="https://en.wikipedia.org/wiki/Holy_Family_University"/>
    <hyperlink ref="B368" r:id="rId721" tooltip="Philadelphia" display="https://en.wikipedia.org/wiki/Philadelphia"/>
    <hyperlink ref="A369" r:id="rId722" tooltip="Immaculata University" display="https://en.wikipedia.org/wiki/Immaculata_University"/>
    <hyperlink ref="B369" r:id="rId723" tooltip="East Whiteland Township, Chester County, Pennsylvania" display="https://en.wikipedia.org/wiki/East_Whiteland_Township,_Chester_County,_Pennsylvania"/>
    <hyperlink ref="A370" r:id="rId724" tooltip="La Salle University" display="https://en.wikipedia.org/wiki/La_Salle_University"/>
    <hyperlink ref="B370" r:id="rId725" tooltip="Philadelphia" display="https://en.wikipedia.org/wiki/Philadelphia"/>
    <hyperlink ref="A371" r:id="rId726" tooltip="Lehigh University" display="https://en.wikipedia.org/wiki/Lehigh_University"/>
    <hyperlink ref="B371" r:id="rId727" tooltip="Bethlehem, Pennsylvania" display="https://en.wikipedia.org/wiki/Bethlehem,_Pennsylvania"/>
    <hyperlink ref="A372" r:id="rId728" tooltip="Marywood University" display="https://en.wikipedia.org/wiki/Marywood_University"/>
    <hyperlink ref="B372" r:id="rId729" tooltip="Dunmore, Pennsylvania" display="https://en.wikipedia.org/wiki/Dunmore,_Pennsylvania"/>
    <hyperlink ref="A373" r:id="rId730" tooltip="Misericordia University" display="https://en.wikipedia.org/wiki/Misericordia_University"/>
    <hyperlink ref="B373" r:id="rId731" tooltip="Dallas Township, Luzerne County, Pennsylvania" display="https://en.wikipedia.org/wiki/Dallas_Township,_Luzerne_County,_Pennsylvania"/>
    <hyperlink ref="A374" r:id="rId732" tooltip="Neumann University" display="https://en.wikipedia.org/wiki/Neumann_University"/>
    <hyperlink ref="B374" r:id="rId733" tooltip="Aston Township, Delaware County, Pennsylvania" display="https://en.wikipedia.org/wiki/Aston_Township,_Delaware_County,_Pennsylvania"/>
    <hyperlink ref="A375" r:id="rId734" tooltip="University of Pennsylvania" display="https://en.wikipedia.org/wiki/University_of_Pennsylvania"/>
    <hyperlink ref="B375" r:id="rId735" tooltip="Philadelphia" display="https://en.wikipedia.org/wiki/Philadelphia"/>
    <hyperlink ref="A376" r:id="rId736" tooltip="Philadelphia University" display="https://en.wikipedia.org/wiki/Philadelphia_University"/>
    <hyperlink ref="B376" r:id="rId737" tooltip="Philadelphia" display="https://en.wikipedia.org/wiki/Philadelphia"/>
    <hyperlink ref="A377" r:id="rId738" tooltip="Robert Morris University" display="https://en.wikipedia.org/wiki/Robert_Morris_University"/>
    <hyperlink ref="B377" r:id="rId739" tooltip="Moon Township, Allegheny County, Pennsylvania" display="https://en.wikipedia.org/wiki/Moon_Township,_Allegheny_County,_Pennsylvania"/>
    <hyperlink ref="A378" r:id="rId740" tooltip="Saint Francis University" display="https://en.wikipedia.org/wiki/Saint_Francis_University"/>
    <hyperlink ref="B378" r:id="rId741" tooltip="Loretto, Pennsylvania" display="https://en.wikipedia.org/wiki/Loretto,_Pennsylvania"/>
    <hyperlink ref="A379" r:id="rId742" tooltip="Saint Joseph’s University" display="https://en.wikipedia.org/wiki/Saint_Joseph%E2%80%99s_University"/>
    <hyperlink ref="A380" r:id="rId743" tooltip="University of Scranton" display="https://en.wikipedia.org/wiki/University_of_Scranton"/>
    <hyperlink ref="B380" r:id="rId744" tooltip="Scranton, Pennsylvania" display="https://en.wikipedia.org/wiki/Scranton,_Pennsylvania"/>
    <hyperlink ref="A381" r:id="rId745" tooltip="University of the Sciences" display="https://en.wikipedia.org/wiki/University_of_the_Sciences"/>
    <hyperlink ref="B381" r:id="rId746" tooltip="Philadelphia" display="https://en.wikipedia.org/wiki/Philadelphia"/>
    <hyperlink ref="A382" r:id="rId747" tooltip="Thomas Jefferson University" display="https://en.wikipedia.org/wiki/Thomas_Jefferson_University"/>
    <hyperlink ref="B382" r:id="rId748" tooltip="Philadelphia" display="https://en.wikipedia.org/wiki/Philadelphia"/>
    <hyperlink ref="A383" r:id="rId749" tooltip="Villanova University" display="https://en.wikipedia.org/wiki/Villanova_University"/>
    <hyperlink ref="B383" r:id="rId750" tooltip="Radnor Township, Delaware County, Pennsylvania" display="https://en.wikipedia.org/wiki/Radnor_Township,_Delaware_County,_Pennsylvania"/>
    <hyperlink ref="A384" r:id="rId751" tooltip="Waynesburg University" display="https://en.wikipedia.org/wiki/Waynesburg_University"/>
    <hyperlink ref="B384" r:id="rId752" tooltip="Waynesburg, Pennsylvania" display="https://en.wikipedia.org/wiki/Waynesburg,_Pennsylvania"/>
    <hyperlink ref="A385" r:id="rId753" tooltip="Widener University" display="https://en.wikipedia.org/wiki/Widener_University"/>
    <hyperlink ref="B385" r:id="rId754" tooltip="Chester, Pennsylvania" display="https://en.wikipedia.org/wiki/Chester,_Pennsylvania"/>
    <hyperlink ref="A386" r:id="rId755" tooltip="Bloomsburg University of Pennsylvania" display="https://en.wikipedia.org/wiki/Bloomsburg_University_of_Pennsylvania"/>
    <hyperlink ref="A387" r:id="rId756" tooltip="California University of Pennsylvania" display="https://en.wikipedia.org/wiki/California_University_of_Pennsylvania"/>
    <hyperlink ref="A388" r:id="rId757" tooltip="Cheyney University of Pennsylvania" display="https://en.wikipedia.org/wiki/Cheyney_University_of_Pennsylvania"/>
    <hyperlink ref="A389" r:id="rId758" tooltip="Clarion University of Pennsylvania" display="https://en.wikipedia.org/wiki/Clarion_University_of_Pennsylvania"/>
    <hyperlink ref="A390" r:id="rId759" tooltip="East Stroudsburg University of Pennsylvania" display="https://en.wikipedia.org/wiki/East_Stroudsburg_University_of_Pennsylvania"/>
    <hyperlink ref="A391" r:id="rId760" tooltip="Edinboro University of Pennsylvania" display="https://en.wikipedia.org/wiki/Edinboro_University_of_Pennsylvania"/>
    <hyperlink ref="A392" r:id="rId761" tooltip="Indiana University of Pennsylvania" display="https://en.wikipedia.org/wiki/Indiana_University_of_Pennsylvania"/>
    <hyperlink ref="A393" r:id="rId762" tooltip="Kutztown University of Pennsylvania" display="https://en.wikipedia.org/wiki/Kutztown_University_of_Pennsylvania"/>
    <hyperlink ref="A394" r:id="rId763" tooltip="Lock Haven University of Pennsylvania" display="https://en.wikipedia.org/wiki/Lock_Haven_University_of_Pennsylvania"/>
    <hyperlink ref="A395" r:id="rId764" tooltip="Mansfield University of Pennsylvania" display="https://en.wikipedia.org/wiki/Mansfield_University_of_Pennsylvania"/>
    <hyperlink ref="A396" r:id="rId765" tooltip="Millersville University of Pennsylvania" display="https://en.wikipedia.org/wiki/Millersville_University_of_Pennsylvania"/>
    <hyperlink ref="A397" r:id="rId766" tooltip="Shippensburg University of Pennsylvania" display="https://en.wikipedia.org/wiki/Shippensburg_University_of_Pennsylvania"/>
    <hyperlink ref="A398" r:id="rId767" tooltip="Slippery Rock University of Pennsylvania" display="https://en.wikipedia.org/wiki/Slippery_Rock_University_of_Pennsylvania"/>
    <hyperlink ref="A399" r:id="rId768" tooltip="West Chester University of Pennsylvania" display="https://en.wikipedia.org/wiki/West_Chester_University_of_Pennsylvania"/>
    <hyperlink ref="A400" r:id="rId769" tooltip="Pennsylvania State University" display="https://en.wikipedia.org/wiki/Pennsylvania_State_University"/>
    <hyperlink ref="B400" r:id="rId770" tooltip="State College, Pennsylvania" display="https://en.wikipedia.org/wiki/State_College,_Pennsylvania"/>
    <hyperlink ref="A401" r:id="rId771" tooltip="University of Pittsburgh" display="https://en.wikipedia.org/wiki/University_of_Pittsburgh"/>
    <hyperlink ref="B401" r:id="rId772" tooltip="Pittsburgh" display="https://en.wikipedia.org/wiki/Pittsburgh"/>
    <hyperlink ref="A402" r:id="rId773" tooltip="Temple University" display="https://en.wikipedia.org/wiki/Temple_University"/>
    <hyperlink ref="B402" r:id="rId774" tooltip="Philadelphia" display="https://en.wikipedia.org/wiki/Philadelphia"/>
    <hyperlink ref="A412" r:id="rId775" tooltip="University of Delaware" display="https://en.wikipedia.org/wiki/University_of_Delaware"/>
    <hyperlink ref="C412" r:id="rId776" location="Doctorate-granting_Universities" tooltip="Carnegie Classification of Institutions of Higher Education" display="https://en.wikipedia.org/wiki/Carnegie_Classification_of_Institutions_of_Higher_Education - Doctorate-granting_Universities"/>
    <hyperlink ref="B412" r:id="rId777" tooltip="Newark, Delaware" display="https://en.wikipedia.org/wiki/Newark,_Delaware"/>
    <hyperlink ref="A359" r:id="rId778" tooltip="Alvernia University" display="https://en.wikipedia.org/wiki/Alvernia_University"/>
    <hyperlink ref="B359" r:id="rId779" tooltip="Reading, Pennsylvania" display="https://en.wikipedia.org/wiki/Reading,_Pennsylvania"/>
    <hyperlink ref="C359" r:id="rId780" tooltip="Roman Catholic Church" display="https://en.wikipedia.org/wiki/Roman_Catholic_Church"/>
    <hyperlink ref="A360" r:id="rId781" tooltip="Arcadia University" display="https://en.wikipedia.org/wiki/Arcadia_University"/>
    <hyperlink ref="B360" r:id="rId782" tooltip="Cheltenham Township, Montgomery County, Pennsylvania" display="https://en.wikipedia.org/wiki/Cheltenham_Township,_Montgomery_County,_Pennsylvania"/>
    <hyperlink ref="A361" r:id="rId783" tooltip="Bryn Mawr College" display="https://en.wikipedia.org/wiki/Bryn_Mawr_College"/>
    <hyperlink ref="B361" r:id="rId784" tooltip="Lower Merion Township, Montgomery County, Pennsylvania" display="https://en.wikipedia.org/wiki/Lower_Merion_Township,_Montgomery_County,_Pennsylvania"/>
    <hyperlink ref="A362" r:id="rId785" tooltip="Carnegie Mellon University" display="https://en.wikipedia.org/wiki/Carnegie_Mellon_University"/>
    <hyperlink ref="B362" r:id="rId786" tooltip="Pittsburgh" display="https://en.wikipedia.org/wiki/Pittsburgh"/>
    <hyperlink ref="A363" r:id="rId787" tooltip="Chestnut Hill College" display="https://en.wikipedia.org/wiki/Chestnut_Hill_College"/>
    <hyperlink ref="B363" r:id="rId788" tooltip="Philadelphia" display="https://en.wikipedia.org/wiki/Philadelph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KarenDick</dc:creator>
  <cp:lastModifiedBy>rclaycom</cp:lastModifiedBy>
  <dcterms:created xsi:type="dcterms:W3CDTF">2016-04-16T12:24:21Z</dcterms:created>
  <dcterms:modified xsi:type="dcterms:W3CDTF">2016-04-25T16:03:58Z</dcterms:modified>
</cp:coreProperties>
</file>